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105" windowWidth="20400" windowHeight="8505" activeTab="1"/>
  </bookViews>
  <sheets>
    <sheet name="HK1" sheetId="1" r:id="rId1"/>
    <sheet name="HK2" sheetId="2" r:id="rId2"/>
    <sheet name="CA NAM" sheetId="3" r:id="rId3"/>
  </sheets>
  <definedNames>
    <definedName name="_Fill" localSheetId="2" hidden="1">#REF!</definedName>
    <definedName name="_Fill" localSheetId="0" hidden="1">#REF!</definedName>
    <definedName name="_Fill" localSheetId="1" hidden="1">#REF!</definedName>
    <definedName name="_Fill" hidden="1">#REF!</definedName>
    <definedName name="_xlnm._FilterDatabase" localSheetId="2" hidden="1">'CA NAM'!$A$3:$AI$23</definedName>
    <definedName name="_xlnm._FilterDatabase" localSheetId="0" hidden="1">'HK1'!$A$3:$AI$24</definedName>
    <definedName name="_xlnm._FilterDatabase" localSheetId="1" hidden="1">'HK2'!$A$3:$AI$23</definedName>
    <definedName name="_Key1" localSheetId="2" hidden="1">#REF!</definedName>
    <definedName name="_Key1" localSheetId="0" hidden="1">#REF!</definedName>
    <definedName name="_Key1" localSheetId="1" hidden="1">#REF!</definedName>
    <definedName name="_Key1" hidden="1">#REF!</definedName>
    <definedName name="_Key2" localSheetId="2" hidden="1">#REF!</definedName>
    <definedName name="_Key2" localSheetId="0" hidden="1">#REF!</definedName>
    <definedName name="_Key2" localSheetId="1" hidden="1">#REF!</definedName>
    <definedName name="_Key2" hidden="1">#REF!</definedName>
    <definedName name="_Order1" hidden="1">255</definedName>
    <definedName name="_Order2" hidden="1">255</definedName>
    <definedName name="_Sort" localSheetId="2" hidden="1">#REF!</definedName>
    <definedName name="_Sort" localSheetId="0" hidden="1">#REF!</definedName>
    <definedName name="_Sort" localSheetId="1" hidden="1">#REF!</definedName>
    <definedName name="_Sort" hidden="1">#REF!</definedName>
    <definedName name="HTML_CodePage" hidden="1">950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"C:\2689\Q\國內\00q3961台化龍德PTA3建造\MyHTML.htm"</definedName>
    <definedName name="HTML_Title" hidden="1">"00Q3961-SUM"</definedName>
    <definedName name="_xlnm.Print_Titles" localSheetId="2">'CA NAM'!$1:$3</definedName>
    <definedName name="_xlnm.Print_Titles" localSheetId="0">'HK1'!$1:$3</definedName>
    <definedName name="_xlnm.Print_Titles" localSheetId="1">'HK2'!$1:$3</definedName>
  </definedNames>
  <calcPr calcId="144525"/>
</workbook>
</file>

<file path=xl/calcChain.xml><?xml version="1.0" encoding="utf-8"?>
<calcChain xmlns="http://schemas.openxmlformats.org/spreadsheetml/2006/main">
  <c r="AH5" i="2" l="1"/>
  <c r="AH6" i="2"/>
  <c r="AH7" i="2"/>
  <c r="AH8" i="2"/>
  <c r="AH9" i="2"/>
  <c r="AH10" i="2"/>
  <c r="AH11" i="2"/>
  <c r="AH12" i="2"/>
  <c r="AH13" i="2"/>
  <c r="AH14" i="2"/>
  <c r="AH15" i="2"/>
  <c r="AH16" i="2"/>
  <c r="AH17" i="2"/>
  <c r="AH18" i="2"/>
  <c r="AH19" i="2"/>
  <c r="AH20" i="2"/>
  <c r="AH21" i="2"/>
  <c r="AH22" i="2"/>
  <c r="AH23" i="2"/>
  <c r="AH4" i="2"/>
  <c r="AH5" i="1"/>
  <c r="AH6" i="1"/>
  <c r="AH7" i="1"/>
  <c r="AH8" i="1"/>
  <c r="AH9" i="1"/>
  <c r="AH10" i="1"/>
  <c r="AH11" i="1"/>
  <c r="AH12" i="1"/>
  <c r="AH13" i="1"/>
  <c r="AH14" i="1"/>
  <c r="AH15" i="1"/>
  <c r="AH16" i="1"/>
  <c r="AH17" i="1"/>
  <c r="AH18" i="1"/>
  <c r="AH19" i="1"/>
  <c r="AH20" i="1"/>
  <c r="AH21" i="1"/>
  <c r="AH22" i="1"/>
  <c r="AH23" i="1"/>
  <c r="AH24" i="1"/>
  <c r="AH4" i="1"/>
  <c r="AH5" i="3" l="1"/>
  <c r="AH6" i="3"/>
  <c r="AH7" i="3"/>
  <c r="AH8" i="3"/>
  <c r="AH9" i="3"/>
  <c r="AH10" i="3"/>
  <c r="AH11" i="3"/>
  <c r="AH12" i="3"/>
  <c r="AH13" i="3"/>
  <c r="AH14" i="3"/>
  <c r="AH15" i="3"/>
  <c r="AH16" i="3"/>
  <c r="AH17" i="3"/>
  <c r="AH18" i="3"/>
  <c r="AH19" i="3"/>
  <c r="AH20" i="3"/>
  <c r="AH21" i="3"/>
  <c r="AH22" i="3"/>
  <c r="AH23" i="3"/>
  <c r="AH4" i="3"/>
  <c r="AI23" i="3" l="1"/>
  <c r="AF24" i="3"/>
  <c r="AE24" i="3"/>
  <c r="AB24" i="3"/>
  <c r="AA24" i="3"/>
  <c r="W24" i="3"/>
  <c r="T24" i="3"/>
  <c r="S24" i="3"/>
  <c r="P24" i="3"/>
  <c r="O24" i="3"/>
  <c r="L24" i="3"/>
  <c r="K24" i="3"/>
  <c r="G24" i="3"/>
  <c r="A23" i="3"/>
  <c r="AI22" i="3"/>
  <c r="A22" i="3"/>
  <c r="AI21" i="3"/>
  <c r="A21" i="3"/>
  <c r="AI20" i="3"/>
  <c r="A20" i="3"/>
  <c r="AI19" i="3"/>
  <c r="A19" i="3"/>
  <c r="AI18" i="3"/>
  <c r="A18" i="3"/>
  <c r="AI17" i="3"/>
  <c r="A17" i="3"/>
  <c r="AI16" i="3"/>
  <c r="A16" i="3"/>
  <c r="AI15" i="3"/>
  <c r="A15" i="3"/>
  <c r="AI14" i="3"/>
  <c r="A14" i="3"/>
  <c r="AI13" i="3"/>
  <c r="A13" i="3"/>
  <c r="AI12" i="3"/>
  <c r="A12" i="3"/>
  <c r="AI11" i="3"/>
  <c r="A11" i="3"/>
  <c r="AI10" i="3"/>
  <c r="A10" i="3"/>
  <c r="AI9" i="3"/>
  <c r="A9" i="3"/>
  <c r="AI8" i="3"/>
  <c r="A8" i="3"/>
  <c r="AI7" i="3"/>
  <c r="A7" i="3"/>
  <c r="AI6" i="3"/>
  <c r="A6" i="3"/>
  <c r="AI5" i="3"/>
  <c r="A5" i="3"/>
  <c r="AG24" i="3"/>
  <c r="AC24" i="3"/>
  <c r="Y24" i="3"/>
  <c r="X24" i="3"/>
  <c r="U24" i="3"/>
  <c r="Q24" i="3"/>
  <c r="M24" i="3"/>
  <c r="I24" i="3"/>
  <c r="H24" i="3"/>
  <c r="E24" i="3"/>
  <c r="A4" i="3"/>
  <c r="AI23" i="2"/>
  <c r="AD24" i="2"/>
  <c r="V24" i="2"/>
  <c r="N24" i="2"/>
  <c r="H24" i="2"/>
  <c r="G24" i="2"/>
  <c r="F24" i="2"/>
  <c r="A23" i="2"/>
  <c r="AI22" i="2"/>
  <c r="A22" i="2"/>
  <c r="AI21" i="2"/>
  <c r="A21" i="2"/>
  <c r="AI20" i="2"/>
  <c r="A20" i="2"/>
  <c r="AI19" i="2"/>
  <c r="A19" i="2"/>
  <c r="AI18" i="2"/>
  <c r="A18" i="2"/>
  <c r="AI17" i="2"/>
  <c r="A17" i="2"/>
  <c r="AI16" i="2"/>
  <c r="A16" i="2"/>
  <c r="AI15" i="2"/>
  <c r="A15" i="2"/>
  <c r="AI14" i="2"/>
  <c r="A14" i="2"/>
  <c r="AI13" i="2"/>
  <c r="A13" i="2"/>
  <c r="AI12" i="2"/>
  <c r="A12" i="2"/>
  <c r="AI11" i="2"/>
  <c r="A11" i="2"/>
  <c r="AI10" i="2"/>
  <c r="A10" i="2"/>
  <c r="AI9" i="2"/>
  <c r="A9" i="2"/>
  <c r="AI8" i="2"/>
  <c r="A8" i="2"/>
  <c r="A7" i="2"/>
  <c r="AI6" i="2"/>
  <c r="A6" i="2"/>
  <c r="AI5" i="2"/>
  <c r="A5" i="2"/>
  <c r="AF24" i="2"/>
  <c r="AE24" i="2"/>
  <c r="AB24" i="2"/>
  <c r="AA24" i="2"/>
  <c r="X24" i="2"/>
  <c r="W24" i="2"/>
  <c r="T24" i="2"/>
  <c r="S24" i="2"/>
  <c r="P24" i="2"/>
  <c r="O24" i="2"/>
  <c r="L24" i="2"/>
  <c r="K24" i="2"/>
  <c r="A4" i="2"/>
  <c r="AI24" i="1"/>
  <c r="AF25" i="1"/>
  <c r="AE25" i="1"/>
  <c r="AC25" i="1"/>
  <c r="AB25" i="1"/>
  <c r="AA25" i="1"/>
  <c r="W25" i="1"/>
  <c r="T25" i="1"/>
  <c r="S25" i="1"/>
  <c r="R25" i="1"/>
  <c r="P25" i="1"/>
  <c r="O25" i="1"/>
  <c r="M25" i="1"/>
  <c r="L25" i="1"/>
  <c r="K25" i="1"/>
  <c r="H25" i="1"/>
  <c r="G25" i="1"/>
  <c r="A24" i="1"/>
  <c r="A23" i="1"/>
  <c r="AI22" i="1"/>
  <c r="A22" i="1"/>
  <c r="AI21" i="1"/>
  <c r="A21" i="1"/>
  <c r="AI20" i="1"/>
  <c r="A20" i="1"/>
  <c r="A19" i="1"/>
  <c r="AI18" i="1"/>
  <c r="A18" i="1"/>
  <c r="AI17" i="1"/>
  <c r="A17" i="1"/>
  <c r="AI16" i="1"/>
  <c r="A16" i="1"/>
  <c r="AI15" i="1"/>
  <c r="A15" i="1"/>
  <c r="AI14" i="1"/>
  <c r="A14" i="1"/>
  <c r="AI13" i="1"/>
  <c r="A13" i="1"/>
  <c r="AI12" i="1"/>
  <c r="A12" i="1"/>
  <c r="A11" i="1"/>
  <c r="AI10" i="1"/>
  <c r="A10" i="1"/>
  <c r="AI9" i="1"/>
  <c r="A9" i="1"/>
  <c r="AI8" i="1"/>
  <c r="A8" i="1"/>
  <c r="A7" i="1"/>
  <c r="AI6" i="1"/>
  <c r="A6" i="1"/>
  <c r="AI5" i="1"/>
  <c r="A5" i="1"/>
  <c r="X25" i="1"/>
  <c r="A4" i="1"/>
  <c r="AI4" i="2" l="1"/>
  <c r="AI4" i="1"/>
  <c r="Y25" i="1"/>
  <c r="AI11" i="1"/>
  <c r="J25" i="1"/>
  <c r="N25" i="1"/>
  <c r="V25" i="1"/>
  <c r="AD25" i="1"/>
  <c r="AI7" i="1"/>
  <c r="AI19" i="1"/>
  <c r="J24" i="2"/>
  <c r="R24" i="2"/>
  <c r="Z24" i="2"/>
  <c r="AI7" i="2"/>
  <c r="E25" i="1"/>
  <c r="Q25" i="1"/>
  <c r="I25" i="1"/>
  <c r="U25" i="1"/>
  <c r="AG25" i="1"/>
  <c r="F25" i="1"/>
  <c r="Z25" i="1"/>
  <c r="AI23" i="1"/>
  <c r="E24" i="2"/>
  <c r="I24" i="2"/>
  <c r="M24" i="2"/>
  <c r="Q24" i="2"/>
  <c r="U24" i="2"/>
  <c r="Y24" i="2"/>
  <c r="AC24" i="2"/>
  <c r="AG24" i="2"/>
  <c r="F24" i="3"/>
  <c r="J24" i="3"/>
  <c r="N24" i="3"/>
  <c r="R24" i="3"/>
  <c r="V24" i="3"/>
  <c r="Z24" i="3"/>
  <c r="AD24" i="3"/>
  <c r="AH24" i="3" l="1"/>
  <c r="AI1" i="3" s="1"/>
  <c r="AI4" i="3"/>
  <c r="AH25" i="1"/>
  <c r="AI1" i="1" s="1"/>
  <c r="AH24" i="2"/>
  <c r="AI1" i="2" s="1"/>
</calcChain>
</file>

<file path=xl/sharedStrings.xml><?xml version="1.0" encoding="utf-8"?>
<sst xmlns="http://schemas.openxmlformats.org/spreadsheetml/2006/main" count="237" uniqueCount="59">
  <si>
    <t>STT</t>
  </si>
  <si>
    <t>Mã
nhân sự</t>
  </si>
  <si>
    <t>Đơn vị</t>
  </si>
  <si>
    <t>HỌ VÀ TÊN GIẢNG VIÊN</t>
  </si>
  <si>
    <t>ĐỀ THI</t>
  </si>
  <si>
    <t>COI THI</t>
  </si>
  <si>
    <t>CHẤM THI KTHP</t>
  </si>
  <si>
    <t>CHẤM THI TỐT NGHIỆP</t>
  </si>
  <si>
    <t>DỰ PHÒNG KỲ THI</t>
  </si>
  <si>
    <t>GIÁM SÁT</t>
  </si>
  <si>
    <t>TỔNG KHỐI LƯỢNG</t>
  </si>
  <si>
    <t>LÝ THUYẾT</t>
  </si>
  <si>
    <t>TIỂU LUẬN</t>
  </si>
  <si>
    <t>T.HÀNH CHUNG</t>
  </si>
  <si>
    <t>T.HÀNH RIÊNG</t>
  </si>
  <si>
    <t>SL ĐỀ LT KTHP</t>
  </si>
  <si>
    <t>SL ĐỀ TN KTHP</t>
  </si>
  <si>
    <t>SL ĐỀ LT TN</t>
  </si>
  <si>
    <t>SL ĐỀ TH TN</t>
  </si>
  <si>
    <t>KL SOẠN ĐỀ (tiết)</t>
  </si>
  <si>
    <t>KTHPLT COITHI 1</t>
  </si>
  <si>
    <t>KTHPLT COITHI 2</t>
  </si>
  <si>
    <t>ThiTN COITHI 1</t>
  </si>
  <si>
    <t>ThiTN COITHI 2</t>
  </si>
  <si>
    <t>KL COITHI (tiết)</t>
  </si>
  <si>
    <t>SL BÀI LT CHẤM 1</t>
  </si>
  <si>
    <t>SL BÀI LT CHẤM 2</t>
  </si>
  <si>
    <t>SL CHẤM LT NGHĨA VỤ</t>
  </si>
  <si>
    <t>KL CHẤM LT (tiết)</t>
  </si>
  <si>
    <t>SL BÀI TL CHẤM 1</t>
  </si>
  <si>
    <t>SL BÀI TL CHẤM 2</t>
  </si>
  <si>
    <t>SL CHẤM TL NGHĨA VỤ</t>
  </si>
  <si>
    <t>KL CHẤM TL (tiết)</t>
  </si>
  <si>
    <t>01013009</t>
  </si>
  <si>
    <t>Khoa CN Nhiệt – Lạnh</t>
  </si>
  <si>
    <t>Đặng Thế Huân</t>
  </si>
  <si>
    <t>01013020</t>
  </si>
  <si>
    <t>Đinh Đồng Hiệp</t>
  </si>
  <si>
    <t>01013011</t>
  </si>
  <si>
    <t>Đỗ Trọng Quý</t>
  </si>
  <si>
    <t>01029001</t>
  </si>
  <si>
    <t>Hoàng Văn Viết</t>
  </si>
  <si>
    <t>01029002</t>
  </si>
  <si>
    <t>Nguyễn Ngọc Trí</t>
  </si>
  <si>
    <t>01013008</t>
  </si>
  <si>
    <t>Nguyễn Vũ Xuân Thì</t>
  </si>
  <si>
    <t>01013015</t>
  </si>
  <si>
    <t>Phan Văn Hòa</t>
  </si>
  <si>
    <t>01013023</t>
  </si>
  <si>
    <t>Trần Đình Khoa</t>
  </si>
  <si>
    <t>01013010</t>
  </si>
  <si>
    <t>Võ Anh Hào</t>
  </si>
  <si>
    <t>01013007</t>
  </si>
  <si>
    <t>Võ Phước Quang</t>
  </si>
  <si>
    <t>01013033</t>
  </si>
  <si>
    <t>Võ Thị Tuyết</t>
  </si>
  <si>
    <t>01008028</t>
  </si>
  <si>
    <t>Phòng QT-DV</t>
  </si>
  <si>
    <t>Lê Quang Liêm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</si>
</sst>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164" formatCode="\$#,##0\ ;\(\$#,##0\)"/>
    <numFmt numFmtId="165" formatCode="#&quot;,&quot;##0\ &quot;DM&quot;;\-#&quot;,&quot;##0\ &quot;DM&quot;"/>
    <numFmt numFmtId="166" formatCode="0.000%"/>
    <numFmt numFmtId="167" formatCode="&quot;￥&quot;#&quot;,&quot;##0;&quot;￥&quot;\-#&quot;,&quot;##0"/>
    <numFmt numFmtId="168" formatCode="00.000"/>
    <numFmt numFmtId="169" formatCode="_-* #&quot;,&quot;##0_-;\-* #&quot;,&quot;##0_-;_-* &quot;-&quot;_-;_-@_-"/>
    <numFmt numFmtId="170" formatCode="_-&quot;$&quot;* #&quot;,&quot;##0_-;\-&quot;$&quot;* #&quot;,&quot;##0_-;_-&quot;$&quot;* &quot;-&quot;_-;_-@_-"/>
    <numFmt numFmtId="171" formatCode="&quot;$&quot;#&quot;,&quot;##0_);[Red]\(&quot;$&quot;#&quot;,&quot;##0\)"/>
    <numFmt numFmtId="172" formatCode="_-&quot;$&quot;* #&quot;,&quot;##0.00_-;\-&quot;$&quot;* #&quot;,&quot;##0.00_-;_-&quot;$&quot;* &quot;-&quot;??_-;_-@_-"/>
  </numFmts>
  <fonts count="23">
    <font>
      <sz val="12"/>
      <color theme="1"/>
      <name val="Times New Roman"/>
      <family val="2"/>
    </font>
    <font>
      <sz val="12"/>
      <color theme="1"/>
      <name val="Times New Roman"/>
      <family val="2"/>
    </font>
    <font>
      <sz val="12"/>
      <name val="Times New Roman"/>
      <family val="1"/>
    </font>
    <font>
      <b/>
      <sz val="14"/>
      <name val="Times New Roman"/>
      <family val="1"/>
    </font>
    <font>
      <sz val="10"/>
      <name val="Arial"/>
      <family val="2"/>
    </font>
    <font>
      <b/>
      <sz val="14"/>
      <color indexed="8"/>
      <name val="Times New Roman"/>
      <family val="1"/>
    </font>
    <font>
      <sz val="11"/>
      <name val="Times New Roman"/>
      <family val="1"/>
    </font>
    <font>
      <b/>
      <sz val="11"/>
      <name val="Times New Roman"/>
      <family val="1"/>
    </font>
    <font>
      <sz val="14"/>
      <name val="Times New Roman"/>
      <family val="1"/>
    </font>
    <font>
      <sz val="14"/>
      <color indexed="8"/>
      <name val="Times New Roman"/>
      <family val="1"/>
    </font>
    <font>
      <sz val="14"/>
      <color theme="1"/>
      <name val="Times New Roman"/>
      <family val="1"/>
    </font>
    <font>
      <b/>
      <sz val="12"/>
      <name val="Arial"/>
      <family val="2"/>
    </font>
    <font>
      <b/>
      <sz val="14"/>
      <name val=".VnTimeH"/>
      <family val="2"/>
    </font>
    <font>
      <sz val="12"/>
      <name val="Arial"/>
      <family val="2"/>
    </font>
    <font>
      <sz val="10"/>
      <name val=" "/>
      <family val="1"/>
      <charset val="136"/>
    </font>
    <font>
      <sz val="14"/>
      <name val="뼻뮝"/>
      <family val="3"/>
    </font>
    <font>
      <sz val="12"/>
      <name val="바탕체"/>
      <family val="3"/>
    </font>
    <font>
      <sz val="12"/>
      <name val="뼻뮝"/>
      <family val="3"/>
    </font>
    <font>
      <sz val="11"/>
      <name val="돋움"/>
      <family val="3"/>
    </font>
    <font>
      <sz val="10"/>
      <name val="굴림체"/>
      <family val="3"/>
    </font>
    <font>
      <b/>
      <sz val="9"/>
      <name val="Arial"/>
      <family val="2"/>
    </font>
    <font>
      <sz val="12"/>
      <name val="新細明體"/>
      <charset val="136"/>
    </font>
    <font>
      <sz val="12"/>
      <name val="Courier"/>
      <family val="3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2">
    <xf numFmtId="0" fontId="0" fillId="0" borderId="0"/>
    <xf numFmtId="0" fontId="2" fillId="0" borderId="0"/>
    <xf numFmtId="0" fontId="4" fillId="0" borderId="0"/>
    <xf numFmtId="0" fontId="1" fillId="0" borderId="0"/>
    <xf numFmtId="3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2" fontId="4" fillId="0" borderId="0" applyFont="0" applyFill="0" applyBorder="0" applyAlignment="0" applyProtection="0"/>
    <xf numFmtId="0" fontId="11" fillId="0" borderId="2" applyNumberFormat="0" applyAlignment="0" applyProtection="0">
      <alignment horizontal="left" vertical="center"/>
    </xf>
    <xf numFmtId="0" fontId="11" fillId="0" borderId="3">
      <alignment horizontal="left" vertical="center"/>
    </xf>
    <xf numFmtId="49" fontId="12" fillId="0" borderId="1">
      <alignment vertical="center"/>
    </xf>
    <xf numFmtId="0" fontId="13" fillId="0" borderId="0" applyNumberFormat="0" applyFont="0" applyFill="0" applyAlignment="0"/>
    <xf numFmtId="0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2" fillId="0" borderId="0">
      <alignment vertical="center"/>
    </xf>
    <xf numFmtId="40" fontId="15" fillId="0" borderId="0" applyFont="0" applyFill="0" applyBorder="0" applyAlignment="0" applyProtection="0"/>
    <xf numFmtId="38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9" fontId="16" fillId="0" borderId="0" applyFont="0" applyFill="0" applyBorder="0" applyAlignment="0" applyProtection="0"/>
    <xf numFmtId="0" fontId="17" fillId="0" borderId="0"/>
    <xf numFmtId="165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7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0" fontId="19" fillId="0" borderId="0"/>
    <xf numFmtId="0" fontId="20" fillId="0" borderId="0" applyProtection="0"/>
    <xf numFmtId="169" fontId="21" fillId="0" borderId="0" applyFont="0" applyFill="0" applyBorder="0" applyAlignment="0" applyProtection="0"/>
    <xf numFmtId="40" fontId="22" fillId="0" borderId="0" applyFont="0" applyFill="0" applyBorder="0" applyAlignment="0" applyProtection="0"/>
    <xf numFmtId="170" fontId="21" fillId="0" borderId="0" applyFont="0" applyFill="0" applyBorder="0" applyAlignment="0" applyProtection="0"/>
    <xf numFmtId="171" fontId="22" fillId="0" borderId="0" applyFont="0" applyFill="0" applyBorder="0" applyAlignment="0" applyProtection="0"/>
    <xf numFmtId="172" fontId="21" fillId="0" borderId="0" applyFont="0" applyFill="0" applyBorder="0" applyAlignment="0" applyProtection="0"/>
  </cellStyleXfs>
  <cellXfs count="35">
    <xf numFmtId="0" fontId="0" fillId="0" borderId="0" xfId="0"/>
    <xf numFmtId="0" fontId="3" fillId="0" borderId="0" xfId="1" applyNumberFormat="1" applyFont="1" applyAlignment="1" applyProtection="1">
      <alignment horizontal="center" vertical="center"/>
      <protection hidden="1"/>
    </xf>
    <xf numFmtId="0" fontId="3" fillId="0" borderId="0" xfId="1" applyFont="1" applyAlignment="1" applyProtection="1">
      <alignment horizontal="center" vertical="center"/>
      <protection locked="0"/>
    </xf>
    <xf numFmtId="0" fontId="3" fillId="0" borderId="0" xfId="1" applyNumberFormat="1" applyFont="1" applyAlignment="1" applyProtection="1">
      <alignment horizontal="center" vertical="center"/>
      <protection locked="0"/>
    </xf>
    <xf numFmtId="0" fontId="6" fillId="0" borderId="1" xfId="1" applyFont="1" applyBorder="1" applyAlignment="1" applyProtection="1">
      <alignment horizontal="center" vertical="center" textRotation="90" wrapText="1"/>
      <protection locked="0"/>
    </xf>
    <xf numFmtId="0" fontId="7" fillId="0" borderId="1" xfId="1" applyFont="1" applyBorder="1" applyAlignment="1" applyProtection="1">
      <alignment horizontal="center" vertical="center" textRotation="90" wrapText="1"/>
      <protection locked="0"/>
    </xf>
    <xf numFmtId="0" fontId="7" fillId="0" borderId="1" xfId="1" applyFont="1" applyFill="1" applyBorder="1" applyAlignment="1" applyProtection="1">
      <alignment horizontal="center" vertical="center" textRotation="90" wrapText="1"/>
      <protection locked="0"/>
    </xf>
    <xf numFmtId="0" fontId="6" fillId="0" borderId="1" xfId="0" applyFont="1" applyBorder="1" applyAlignment="1" applyProtection="1">
      <alignment horizontal="center" vertical="center" textRotation="90" wrapText="1"/>
      <protection locked="0"/>
    </xf>
    <xf numFmtId="0" fontId="6" fillId="0" borderId="0" xfId="1" applyNumberFormat="1" applyFont="1" applyProtection="1">
      <protection locked="0"/>
    </xf>
    <xf numFmtId="0" fontId="6" fillId="0" borderId="0" xfId="1" applyFont="1" applyProtection="1">
      <protection locked="0"/>
    </xf>
    <xf numFmtId="0" fontId="8" fillId="0" borderId="1" xfId="0" applyNumberFormat="1" applyFont="1" applyFill="1" applyBorder="1" applyAlignment="1" applyProtection="1">
      <alignment vertical="center" wrapText="1"/>
      <protection hidden="1"/>
    </xf>
    <xf numFmtId="0" fontId="8" fillId="0" borderId="1" xfId="0" quotePrefix="1" applyFont="1" applyBorder="1" applyAlignment="1" applyProtection="1">
      <alignment vertical="center" wrapText="1"/>
      <protection locked="0"/>
    </xf>
    <xf numFmtId="0" fontId="8" fillId="0" borderId="1" xfId="0" applyFont="1" applyBorder="1" applyProtection="1">
      <protection locked="0"/>
    </xf>
    <xf numFmtId="0" fontId="8" fillId="0" borderId="1" xfId="0" applyFont="1" applyBorder="1" applyAlignment="1" applyProtection="1">
      <alignment vertical="center" wrapText="1"/>
      <protection locked="0"/>
    </xf>
    <xf numFmtId="0" fontId="9" fillId="2" borderId="1" xfId="2" applyNumberFormat="1" applyFont="1" applyFill="1" applyBorder="1" applyAlignment="1" applyProtection="1">
      <alignment vertical="center"/>
      <protection hidden="1"/>
    </xf>
    <xf numFmtId="0" fontId="5" fillId="2" borderId="1" xfId="2" applyNumberFormat="1" applyFont="1" applyFill="1" applyBorder="1" applyAlignment="1" applyProtection="1">
      <alignment vertical="center"/>
      <protection hidden="1"/>
    </xf>
    <xf numFmtId="0" fontId="3" fillId="0" borderId="1" xfId="0" applyNumberFormat="1" applyFont="1" applyBorder="1" applyAlignment="1" applyProtection="1">
      <alignment horizontal="right" vertical="center"/>
      <protection hidden="1"/>
    </xf>
    <xf numFmtId="0" fontId="8" fillId="0" borderId="0" xfId="1" applyNumberFormat="1" applyFont="1" applyProtection="1">
      <protection hidden="1"/>
    </xf>
    <xf numFmtId="0" fontId="8" fillId="0" borderId="0" xfId="1" applyFont="1" applyProtection="1">
      <protection locked="0"/>
    </xf>
    <xf numFmtId="0" fontId="8" fillId="0" borderId="1" xfId="0" applyNumberFormat="1" applyFont="1" applyBorder="1" applyAlignment="1" applyProtection="1">
      <alignment vertical="center"/>
      <protection locked="0"/>
    </xf>
    <xf numFmtId="0" fontId="8" fillId="0" borderId="1" xfId="0" applyNumberFormat="1" applyFont="1" applyBorder="1" applyAlignment="1" applyProtection="1">
      <alignment vertical="center" wrapText="1"/>
      <protection locked="0"/>
    </xf>
    <xf numFmtId="0" fontId="10" fillId="0" borderId="1" xfId="3" quotePrefix="1" applyFont="1" applyBorder="1" applyAlignment="1" applyProtection="1">
      <alignment vertical="center" wrapText="1"/>
      <protection locked="0"/>
    </xf>
    <xf numFmtId="0" fontId="10" fillId="0" borderId="1" xfId="3" applyFont="1" applyBorder="1" applyAlignment="1" applyProtection="1">
      <alignment vertical="center" wrapText="1"/>
      <protection locked="0"/>
    </xf>
    <xf numFmtId="1" fontId="8" fillId="0" borderId="1" xfId="1" applyNumberFormat="1" applyFont="1" applyBorder="1" applyAlignment="1" applyProtection="1">
      <alignment wrapText="1"/>
      <protection locked="0"/>
    </xf>
    <xf numFmtId="0" fontId="8" fillId="0" borderId="1" xfId="1" applyFont="1" applyBorder="1" applyProtection="1">
      <protection locked="0"/>
    </xf>
    <xf numFmtId="0" fontId="8" fillId="0" borderId="0" xfId="1" applyFont="1" applyAlignment="1" applyProtection="1">
      <alignment horizontal="center"/>
      <protection locked="0"/>
    </xf>
    <xf numFmtId="0" fontId="3" fillId="0" borderId="0" xfId="1" applyNumberFormat="1" applyFont="1" applyProtection="1">
      <protection hidden="1"/>
    </xf>
    <xf numFmtId="0" fontId="8" fillId="0" borderId="0" xfId="1" applyNumberFormat="1" applyFont="1" applyProtection="1">
      <protection locked="0"/>
    </xf>
    <xf numFmtId="0" fontId="3" fillId="0" borderId="0" xfId="1" applyFont="1" applyProtection="1">
      <protection locked="0"/>
    </xf>
    <xf numFmtId="0" fontId="3" fillId="0" borderId="0" xfId="1" applyNumberFormat="1" applyFont="1" applyProtection="1">
      <protection locked="0"/>
    </xf>
    <xf numFmtId="0" fontId="3" fillId="0" borderId="1" xfId="1" applyFont="1" applyBorder="1" applyAlignment="1" applyProtection="1">
      <alignment horizontal="center" vertical="center" wrapText="1"/>
      <protection locked="0"/>
    </xf>
    <xf numFmtId="0" fontId="3" fillId="0" borderId="1" xfId="1" applyFont="1" applyBorder="1" applyAlignment="1" applyProtection="1">
      <alignment horizontal="center" vertical="center" textRotation="90" wrapText="1"/>
      <protection locked="0"/>
    </xf>
    <xf numFmtId="0" fontId="3" fillId="0" borderId="1" xfId="1" applyNumberFormat="1" applyFont="1" applyBorder="1" applyAlignment="1" applyProtection="1">
      <alignment horizontal="center" vertical="center" textRotation="90" wrapText="1"/>
      <protection locked="0"/>
    </xf>
    <xf numFmtId="0" fontId="3" fillId="0" borderId="1" xfId="1" applyFont="1" applyBorder="1" applyAlignment="1" applyProtection="1">
      <alignment horizontal="center" vertical="center"/>
      <protection locked="0"/>
    </xf>
    <xf numFmtId="0" fontId="5" fillId="0" borderId="1" xfId="2" applyFont="1" applyFill="1" applyBorder="1" applyAlignment="1" applyProtection="1">
      <alignment horizontal="center" vertical="center"/>
      <protection locked="0"/>
    </xf>
  </cellXfs>
  <cellStyles count="32">
    <cellStyle name="Comma0" xfId="4"/>
    <cellStyle name="Currency0" xfId="5"/>
    <cellStyle name="Date" xfId="6"/>
    <cellStyle name="Fixed" xfId="7"/>
    <cellStyle name="Header1" xfId="8"/>
    <cellStyle name="Header2" xfId="9"/>
    <cellStyle name="Hoa-Scholl" xfId="10"/>
    <cellStyle name="n" xfId="11"/>
    <cellStyle name="Normal" xfId="0" builtinId="0"/>
    <cellStyle name="Normal 2" xfId="1"/>
    <cellStyle name="Normal 6" xfId="3"/>
    <cellStyle name="Normal_THONG KE RA DE - COI THI - CHAM THI" xfId="2"/>
    <cellStyle name=" [0.00]_ Att. 1- Cover" xfId="12"/>
    <cellStyle name="_ Att. 1- Cover" xfId="13"/>
    <cellStyle name="?_ Att. 1- Cover" xfId="14"/>
    <cellStyle name="똿뗦먛귟 [0.00]_PRODUCT DETAIL Q1" xfId="15"/>
    <cellStyle name="똿뗦먛귟_PRODUCT DETAIL Q1" xfId="16"/>
    <cellStyle name="믅됞 [0.00]_PRODUCT DETAIL Q1" xfId="17"/>
    <cellStyle name="믅됞_PRODUCT DETAIL Q1" xfId="18"/>
    <cellStyle name="백분율_95" xfId="19"/>
    <cellStyle name="뷭?_BOOKSHIP" xfId="20"/>
    <cellStyle name="콤마 [0]_1202" xfId="21"/>
    <cellStyle name="콤마_1202" xfId="22"/>
    <cellStyle name="통화 [0]_1202" xfId="23"/>
    <cellStyle name="통화_1202" xfId="24"/>
    <cellStyle name="표준_(정보부문)월별인원계획" xfId="25"/>
    <cellStyle name="一般_99Q3647-ALL-CAS2" xfId="26"/>
    <cellStyle name="千分位[0]_Book1" xfId="27"/>
    <cellStyle name="千分位_99Q3647-ALL-CAS2" xfId="28"/>
    <cellStyle name="貨幣 [0]_Book1" xfId="29"/>
    <cellStyle name="貨幣[0]_BRE" xfId="30"/>
    <cellStyle name="貨幣_Book1" xfId="31"/>
  </cellStyles>
  <dxfs count="10"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25"/>
  <sheetViews>
    <sheetView zoomScale="70" zoomScaleNormal="70" workbookViewId="0">
      <pane xSplit="4" ySplit="3" topLeftCell="O4" activePane="bottomRight" state="frozen"/>
      <selection activeCell="AH4" sqref="AH4:AH65"/>
      <selection pane="topRight" activeCell="AH4" sqref="AH4:AH65"/>
      <selection pane="bottomLeft" activeCell="AH4" sqref="AH4:AH65"/>
      <selection pane="bottomRight" activeCell="AG24" sqref="B16:AG24"/>
    </sheetView>
  </sheetViews>
  <sheetFormatPr defaultRowHeight="18.75"/>
  <cols>
    <col min="1" max="1" width="5.75" style="25" bestFit="1" customWidth="1"/>
    <col min="2" max="2" width="11.75" style="25" bestFit="1" customWidth="1"/>
    <col min="3" max="3" width="29" style="18" bestFit="1" customWidth="1"/>
    <col min="4" max="4" width="36" style="18" bestFit="1" customWidth="1"/>
    <col min="5" max="8" width="6.625" style="18" customWidth="1"/>
    <col min="9" max="9" width="6.625" style="28" customWidth="1"/>
    <col min="10" max="13" width="6.625" style="18" customWidth="1"/>
    <col min="14" max="14" width="8.25" style="28" customWidth="1"/>
    <col min="15" max="15" width="8" style="18" customWidth="1"/>
    <col min="16" max="17" width="8.25" style="18" customWidth="1"/>
    <col min="18" max="18" width="9.375" style="28" customWidth="1"/>
    <col min="19" max="21" width="6.625" style="18" customWidth="1"/>
    <col min="22" max="22" width="6.625" style="28" customWidth="1"/>
    <col min="23" max="24" width="6.625" style="18" customWidth="1"/>
    <col min="25" max="25" width="6.625" style="28" customWidth="1"/>
    <col min="26" max="27" width="6.625" style="18" customWidth="1"/>
    <col min="28" max="28" width="6.625" style="28" customWidth="1"/>
    <col min="29" max="30" width="6.625" style="18" customWidth="1"/>
    <col min="31" max="31" width="6.625" style="28" customWidth="1"/>
    <col min="32" max="33" width="6.625" style="18" customWidth="1"/>
    <col min="34" max="34" width="9.25" style="29" customWidth="1"/>
    <col min="35" max="35" width="9.5" style="27" customWidth="1"/>
    <col min="36" max="36" width="11.75" style="18" customWidth="1"/>
    <col min="37" max="16384" width="9" style="18"/>
  </cols>
  <sheetData>
    <row r="1" spans="1:35" s="2" customFormat="1">
      <c r="A1" s="33" t="s">
        <v>0</v>
      </c>
      <c r="B1" s="30" t="s">
        <v>1</v>
      </c>
      <c r="C1" s="34" t="s">
        <v>2</v>
      </c>
      <c r="D1" s="33" t="s">
        <v>3</v>
      </c>
      <c r="E1" s="30" t="s">
        <v>4</v>
      </c>
      <c r="F1" s="30"/>
      <c r="G1" s="30"/>
      <c r="H1" s="30"/>
      <c r="I1" s="30"/>
      <c r="J1" s="30" t="s">
        <v>5</v>
      </c>
      <c r="K1" s="30"/>
      <c r="L1" s="30"/>
      <c r="M1" s="30"/>
      <c r="N1" s="30"/>
      <c r="O1" s="30" t="s">
        <v>6</v>
      </c>
      <c r="P1" s="30"/>
      <c r="Q1" s="30"/>
      <c r="R1" s="30"/>
      <c r="S1" s="30"/>
      <c r="T1" s="30"/>
      <c r="U1" s="30"/>
      <c r="V1" s="30"/>
      <c r="W1" s="30" t="s">
        <v>7</v>
      </c>
      <c r="X1" s="30"/>
      <c r="Y1" s="30"/>
      <c r="Z1" s="30"/>
      <c r="AA1" s="30"/>
      <c r="AB1" s="30"/>
      <c r="AC1" s="30"/>
      <c r="AD1" s="30"/>
      <c r="AE1" s="30"/>
      <c r="AF1" s="31" t="s">
        <v>8</v>
      </c>
      <c r="AG1" s="31" t="s">
        <v>9</v>
      </c>
      <c r="AH1" s="32" t="s">
        <v>10</v>
      </c>
      <c r="AI1" s="1">
        <f>SUBTOTAL(9,AH:AH)</f>
        <v>265.14999999999998</v>
      </c>
    </row>
    <row r="2" spans="1:35" s="2" customFormat="1">
      <c r="A2" s="33"/>
      <c r="B2" s="33"/>
      <c r="C2" s="34"/>
      <c r="D2" s="33"/>
      <c r="E2" s="30"/>
      <c r="F2" s="30"/>
      <c r="G2" s="30"/>
      <c r="H2" s="30"/>
      <c r="I2" s="30"/>
      <c r="J2" s="30"/>
      <c r="K2" s="30"/>
      <c r="L2" s="30"/>
      <c r="M2" s="30"/>
      <c r="N2" s="30"/>
      <c r="O2" s="30" t="s">
        <v>11</v>
      </c>
      <c r="P2" s="30"/>
      <c r="Q2" s="30"/>
      <c r="R2" s="30"/>
      <c r="S2" s="30" t="s">
        <v>12</v>
      </c>
      <c r="T2" s="30"/>
      <c r="U2" s="30"/>
      <c r="V2" s="30"/>
      <c r="W2" s="30" t="s">
        <v>11</v>
      </c>
      <c r="X2" s="30"/>
      <c r="Y2" s="30"/>
      <c r="Z2" s="30" t="s">
        <v>13</v>
      </c>
      <c r="AA2" s="30"/>
      <c r="AB2" s="30"/>
      <c r="AC2" s="30" t="s">
        <v>14</v>
      </c>
      <c r="AD2" s="30"/>
      <c r="AE2" s="30"/>
      <c r="AF2" s="31"/>
      <c r="AG2" s="31"/>
      <c r="AH2" s="32"/>
      <c r="AI2" s="3"/>
    </row>
    <row r="3" spans="1:35" s="9" customFormat="1" ht="103.5">
      <c r="A3" s="33"/>
      <c r="B3" s="33"/>
      <c r="C3" s="34"/>
      <c r="D3" s="33"/>
      <c r="E3" s="4" t="s">
        <v>15</v>
      </c>
      <c r="F3" s="4" t="s">
        <v>16</v>
      </c>
      <c r="G3" s="4" t="s">
        <v>17</v>
      </c>
      <c r="H3" s="4" t="s">
        <v>18</v>
      </c>
      <c r="I3" s="5" t="s">
        <v>19</v>
      </c>
      <c r="J3" s="4" t="s">
        <v>20</v>
      </c>
      <c r="K3" s="4" t="s">
        <v>21</v>
      </c>
      <c r="L3" s="4" t="s">
        <v>22</v>
      </c>
      <c r="M3" s="4" t="s">
        <v>23</v>
      </c>
      <c r="N3" s="6" t="s">
        <v>24</v>
      </c>
      <c r="O3" s="4" t="s">
        <v>25</v>
      </c>
      <c r="P3" s="4" t="s">
        <v>26</v>
      </c>
      <c r="Q3" s="7" t="s">
        <v>27</v>
      </c>
      <c r="R3" s="5" t="s">
        <v>28</v>
      </c>
      <c r="S3" s="4" t="s">
        <v>29</v>
      </c>
      <c r="T3" s="4" t="s">
        <v>30</v>
      </c>
      <c r="U3" s="7" t="s">
        <v>31</v>
      </c>
      <c r="V3" s="5" t="s">
        <v>32</v>
      </c>
      <c r="W3" s="4" t="s">
        <v>25</v>
      </c>
      <c r="X3" s="4" t="s">
        <v>26</v>
      </c>
      <c r="Y3" s="5" t="s">
        <v>28</v>
      </c>
      <c r="Z3" s="4" t="s">
        <v>29</v>
      </c>
      <c r="AA3" s="4" t="s">
        <v>30</v>
      </c>
      <c r="AB3" s="5" t="s">
        <v>32</v>
      </c>
      <c r="AC3" s="4" t="s">
        <v>29</v>
      </c>
      <c r="AD3" s="4" t="s">
        <v>30</v>
      </c>
      <c r="AE3" s="5" t="s">
        <v>32</v>
      </c>
      <c r="AF3" s="31"/>
      <c r="AG3" s="31"/>
      <c r="AH3" s="32"/>
      <c r="AI3" s="8"/>
    </row>
    <row r="4" spans="1:35">
      <c r="A4" s="10">
        <f>IF(D4="","",SUBTOTAL(3,$D$4:$D4))</f>
        <v>1</v>
      </c>
      <c r="B4" s="11" t="s">
        <v>33</v>
      </c>
      <c r="C4" s="12" t="s">
        <v>34</v>
      </c>
      <c r="D4" s="13" t="s">
        <v>35</v>
      </c>
      <c r="E4" s="14">
        <v>0</v>
      </c>
      <c r="F4" s="14">
        <v>6</v>
      </c>
      <c r="G4" s="14">
        <v>0</v>
      </c>
      <c r="H4" s="14">
        <v>0</v>
      </c>
      <c r="I4" s="15">
        <v>12</v>
      </c>
      <c r="J4" s="14">
        <v>2.4</v>
      </c>
      <c r="K4" s="14">
        <v>2.4</v>
      </c>
      <c r="L4" s="14">
        <v>0</v>
      </c>
      <c r="M4" s="14">
        <v>0</v>
      </c>
      <c r="N4" s="15">
        <v>4.8</v>
      </c>
      <c r="O4" s="14">
        <v>0</v>
      </c>
      <c r="P4" s="14">
        <v>0</v>
      </c>
      <c r="Q4" s="14">
        <v>0</v>
      </c>
      <c r="R4" s="15">
        <v>0</v>
      </c>
      <c r="S4" s="14">
        <v>0</v>
      </c>
      <c r="T4" s="14">
        <v>0</v>
      </c>
      <c r="U4" s="14">
        <v>0</v>
      </c>
      <c r="V4" s="15">
        <v>0</v>
      </c>
      <c r="W4" s="14">
        <v>0</v>
      </c>
      <c r="X4" s="14">
        <v>0</v>
      </c>
      <c r="Y4" s="15">
        <v>0</v>
      </c>
      <c r="Z4" s="14">
        <v>0</v>
      </c>
      <c r="AA4" s="14">
        <v>0</v>
      </c>
      <c r="AB4" s="15">
        <v>0</v>
      </c>
      <c r="AC4" s="14">
        <v>0</v>
      </c>
      <c r="AD4" s="14">
        <v>0</v>
      </c>
      <c r="AE4" s="15">
        <v>0</v>
      </c>
      <c r="AF4" s="14">
        <v>1.2</v>
      </c>
      <c r="AG4" s="14">
        <v>8.8000000000000007</v>
      </c>
      <c r="AH4" s="16">
        <f>IF(D4="","",ROUND(I4+N4+R4+V4+Y4+AB4+AE4+SUM(AF4:AG4),2))</f>
        <v>26.8</v>
      </c>
      <c r="AI4" s="17">
        <f t="shared" ref="AI4:AI24" si="0">IF(AH4="","",ROUND(AH4*10/3,1))</f>
        <v>89.3</v>
      </c>
    </row>
    <row r="5" spans="1:35">
      <c r="A5" s="10">
        <f>IF(D5="","",SUBTOTAL(3,$D$4:$D5))</f>
        <v>2</v>
      </c>
      <c r="B5" s="11" t="s">
        <v>36</v>
      </c>
      <c r="C5" s="12" t="s">
        <v>34</v>
      </c>
      <c r="D5" s="13" t="s">
        <v>37</v>
      </c>
      <c r="E5" s="14">
        <v>0</v>
      </c>
      <c r="F5" s="14">
        <v>0</v>
      </c>
      <c r="G5" s="14">
        <v>0</v>
      </c>
      <c r="H5" s="14">
        <v>0</v>
      </c>
      <c r="I5" s="15">
        <v>0</v>
      </c>
      <c r="J5" s="14">
        <v>0</v>
      </c>
      <c r="K5" s="14">
        <v>0</v>
      </c>
      <c r="L5" s="14">
        <v>0</v>
      </c>
      <c r="M5" s="14">
        <v>0</v>
      </c>
      <c r="N5" s="15">
        <v>0</v>
      </c>
      <c r="O5" s="14">
        <v>93</v>
      </c>
      <c r="P5" s="14">
        <v>83</v>
      </c>
      <c r="Q5" s="14">
        <v>70</v>
      </c>
      <c r="R5" s="15">
        <v>5.3</v>
      </c>
      <c r="S5" s="14">
        <v>0</v>
      </c>
      <c r="T5" s="14">
        <v>0</v>
      </c>
      <c r="U5" s="14">
        <v>0</v>
      </c>
      <c r="V5" s="15">
        <v>0</v>
      </c>
      <c r="W5" s="14">
        <v>0</v>
      </c>
      <c r="X5" s="14">
        <v>0</v>
      </c>
      <c r="Y5" s="15">
        <v>0</v>
      </c>
      <c r="Z5" s="14">
        <v>0</v>
      </c>
      <c r="AA5" s="14">
        <v>0</v>
      </c>
      <c r="AB5" s="15">
        <v>0</v>
      </c>
      <c r="AC5" s="14">
        <v>0</v>
      </c>
      <c r="AD5" s="14">
        <v>0</v>
      </c>
      <c r="AE5" s="15">
        <v>0</v>
      </c>
      <c r="AF5" s="14">
        <v>0</v>
      </c>
      <c r="AG5" s="14">
        <v>4.8</v>
      </c>
      <c r="AH5" s="16">
        <f t="shared" ref="AH5:AH24" si="1">IF(D5="","",ROUND(I5+N5+R5+V5+Y5+AB5+AE5+SUM(AF5:AG5),2))</f>
        <v>10.1</v>
      </c>
      <c r="AI5" s="17">
        <f t="shared" si="0"/>
        <v>33.700000000000003</v>
      </c>
    </row>
    <row r="6" spans="1:35">
      <c r="A6" s="10">
        <f>IF(D6="","",SUBTOTAL(3,$D$4:$D6))</f>
        <v>3</v>
      </c>
      <c r="B6" s="11" t="s">
        <v>38</v>
      </c>
      <c r="C6" s="12" t="s">
        <v>34</v>
      </c>
      <c r="D6" s="13" t="s">
        <v>39</v>
      </c>
      <c r="E6" s="14">
        <v>0</v>
      </c>
      <c r="F6" s="14">
        <v>0</v>
      </c>
      <c r="G6" s="14">
        <v>0</v>
      </c>
      <c r="H6" s="14">
        <v>0</v>
      </c>
      <c r="I6" s="15">
        <v>0</v>
      </c>
      <c r="J6" s="14">
        <v>20.799999999999997</v>
      </c>
      <c r="K6" s="14">
        <v>4.8</v>
      </c>
      <c r="L6" s="14">
        <v>0</v>
      </c>
      <c r="M6" s="14">
        <v>0</v>
      </c>
      <c r="N6" s="15">
        <v>25.599999999999998</v>
      </c>
      <c r="O6" s="14">
        <v>0</v>
      </c>
      <c r="P6" s="14">
        <v>5</v>
      </c>
      <c r="Q6" s="14">
        <v>0</v>
      </c>
      <c r="R6" s="15">
        <v>0.25</v>
      </c>
      <c r="S6" s="14">
        <v>0</v>
      </c>
      <c r="T6" s="14">
        <v>0</v>
      </c>
      <c r="U6" s="14">
        <v>0</v>
      </c>
      <c r="V6" s="15">
        <v>0</v>
      </c>
      <c r="W6" s="14">
        <v>0</v>
      </c>
      <c r="X6" s="14">
        <v>0</v>
      </c>
      <c r="Y6" s="15">
        <v>0</v>
      </c>
      <c r="Z6" s="14">
        <v>0</v>
      </c>
      <c r="AA6" s="14">
        <v>0</v>
      </c>
      <c r="AB6" s="15">
        <v>0</v>
      </c>
      <c r="AC6" s="14">
        <v>0</v>
      </c>
      <c r="AD6" s="14">
        <v>0</v>
      </c>
      <c r="AE6" s="15">
        <v>0</v>
      </c>
      <c r="AF6" s="14">
        <v>1.2</v>
      </c>
      <c r="AG6" s="14">
        <v>0</v>
      </c>
      <c r="AH6" s="16">
        <f t="shared" si="1"/>
        <v>27.05</v>
      </c>
      <c r="AI6" s="17">
        <f t="shared" si="0"/>
        <v>90.2</v>
      </c>
    </row>
    <row r="7" spans="1:35">
      <c r="A7" s="10">
        <f>IF(D7="","",SUBTOTAL(3,$D$4:$D7))</f>
        <v>4</v>
      </c>
      <c r="B7" s="11" t="s">
        <v>40</v>
      </c>
      <c r="C7" s="12" t="s">
        <v>34</v>
      </c>
      <c r="D7" s="13" t="s">
        <v>41</v>
      </c>
      <c r="E7" s="14">
        <v>2</v>
      </c>
      <c r="F7" s="14">
        <v>2</v>
      </c>
      <c r="G7" s="14">
        <v>0</v>
      </c>
      <c r="H7" s="14">
        <v>0</v>
      </c>
      <c r="I7" s="15">
        <v>6</v>
      </c>
      <c r="J7" s="14">
        <v>13.999999999999998</v>
      </c>
      <c r="K7" s="14">
        <v>15.599999999999996</v>
      </c>
      <c r="L7" s="14">
        <v>0</v>
      </c>
      <c r="M7" s="14">
        <v>0</v>
      </c>
      <c r="N7" s="15">
        <v>29.599999999999994</v>
      </c>
      <c r="O7" s="14">
        <v>25</v>
      </c>
      <c r="P7" s="14">
        <v>224</v>
      </c>
      <c r="Q7" s="14">
        <v>25</v>
      </c>
      <c r="R7" s="15">
        <v>11.2</v>
      </c>
      <c r="S7" s="14">
        <v>0</v>
      </c>
      <c r="T7" s="14">
        <v>0</v>
      </c>
      <c r="U7" s="14">
        <v>0</v>
      </c>
      <c r="V7" s="15">
        <v>0</v>
      </c>
      <c r="W7" s="14">
        <v>0</v>
      </c>
      <c r="X7" s="14">
        <v>0</v>
      </c>
      <c r="Y7" s="15">
        <v>0</v>
      </c>
      <c r="Z7" s="14">
        <v>0</v>
      </c>
      <c r="AA7" s="14">
        <v>0</v>
      </c>
      <c r="AB7" s="15">
        <v>0</v>
      </c>
      <c r="AC7" s="14">
        <v>0</v>
      </c>
      <c r="AD7" s="14">
        <v>0</v>
      </c>
      <c r="AE7" s="15">
        <v>0</v>
      </c>
      <c r="AF7" s="14">
        <v>1.2</v>
      </c>
      <c r="AG7" s="14">
        <v>0</v>
      </c>
      <c r="AH7" s="16">
        <f t="shared" si="1"/>
        <v>48</v>
      </c>
      <c r="AI7" s="17">
        <f t="shared" si="0"/>
        <v>160</v>
      </c>
    </row>
    <row r="8" spans="1:35">
      <c r="A8" s="10">
        <f>IF(D8="","",SUBTOTAL(3,$D$4:$D8))</f>
        <v>5</v>
      </c>
      <c r="B8" s="11" t="s">
        <v>42</v>
      </c>
      <c r="C8" s="12" t="s">
        <v>34</v>
      </c>
      <c r="D8" s="13" t="s">
        <v>43</v>
      </c>
      <c r="E8" s="14">
        <v>4</v>
      </c>
      <c r="F8" s="14">
        <v>0</v>
      </c>
      <c r="G8" s="14">
        <v>0</v>
      </c>
      <c r="H8" s="14">
        <v>0</v>
      </c>
      <c r="I8" s="15">
        <v>4</v>
      </c>
      <c r="J8" s="14">
        <v>0</v>
      </c>
      <c r="K8" s="14">
        <v>22.799999999999997</v>
      </c>
      <c r="L8" s="14">
        <v>0</v>
      </c>
      <c r="M8" s="14">
        <v>0</v>
      </c>
      <c r="N8" s="15">
        <v>22.799999999999997</v>
      </c>
      <c r="O8" s="14">
        <v>59</v>
      </c>
      <c r="P8" s="14">
        <v>66</v>
      </c>
      <c r="Q8" s="14">
        <v>59</v>
      </c>
      <c r="R8" s="15">
        <v>3.3</v>
      </c>
      <c r="S8" s="14">
        <v>0</v>
      </c>
      <c r="T8" s="14">
        <v>0</v>
      </c>
      <c r="U8" s="14">
        <v>0</v>
      </c>
      <c r="V8" s="15">
        <v>0</v>
      </c>
      <c r="W8" s="14">
        <v>0</v>
      </c>
      <c r="X8" s="14">
        <v>0</v>
      </c>
      <c r="Y8" s="15">
        <v>0</v>
      </c>
      <c r="Z8" s="14">
        <v>0</v>
      </c>
      <c r="AA8" s="14">
        <v>0</v>
      </c>
      <c r="AB8" s="15">
        <v>0</v>
      </c>
      <c r="AC8" s="14">
        <v>0</v>
      </c>
      <c r="AD8" s="14">
        <v>0</v>
      </c>
      <c r="AE8" s="15">
        <v>0</v>
      </c>
      <c r="AF8" s="14">
        <v>2.4</v>
      </c>
      <c r="AG8" s="14">
        <v>0</v>
      </c>
      <c r="AH8" s="16">
        <f t="shared" si="1"/>
        <v>32.5</v>
      </c>
      <c r="AI8" s="17">
        <f t="shared" si="0"/>
        <v>108.3</v>
      </c>
    </row>
    <row r="9" spans="1:35">
      <c r="A9" s="10">
        <f>IF(D9="","",SUBTOTAL(3,$D$4:$D9))</f>
        <v>6</v>
      </c>
      <c r="B9" s="19" t="s">
        <v>44</v>
      </c>
      <c r="C9" s="19" t="s">
        <v>34</v>
      </c>
      <c r="D9" s="19" t="s">
        <v>45</v>
      </c>
      <c r="E9" s="14">
        <v>6</v>
      </c>
      <c r="F9" s="14">
        <v>0</v>
      </c>
      <c r="G9" s="14">
        <v>0</v>
      </c>
      <c r="H9" s="14">
        <v>0</v>
      </c>
      <c r="I9" s="15">
        <v>6</v>
      </c>
      <c r="J9" s="14">
        <v>0</v>
      </c>
      <c r="K9" s="14">
        <v>1.2</v>
      </c>
      <c r="L9" s="14">
        <v>0</v>
      </c>
      <c r="M9" s="14">
        <v>0</v>
      </c>
      <c r="N9" s="15">
        <v>1.2</v>
      </c>
      <c r="O9" s="14">
        <v>87</v>
      </c>
      <c r="P9" s="14">
        <v>0</v>
      </c>
      <c r="Q9" s="14">
        <v>87</v>
      </c>
      <c r="R9" s="15">
        <v>0</v>
      </c>
      <c r="S9" s="14">
        <v>0</v>
      </c>
      <c r="T9" s="14">
        <v>0</v>
      </c>
      <c r="U9" s="14">
        <v>0</v>
      </c>
      <c r="V9" s="15">
        <v>0</v>
      </c>
      <c r="W9" s="14">
        <v>0</v>
      </c>
      <c r="X9" s="14">
        <v>0</v>
      </c>
      <c r="Y9" s="15">
        <v>0</v>
      </c>
      <c r="Z9" s="14">
        <v>0</v>
      </c>
      <c r="AA9" s="14">
        <v>0</v>
      </c>
      <c r="AB9" s="15">
        <v>0</v>
      </c>
      <c r="AC9" s="14">
        <v>0</v>
      </c>
      <c r="AD9" s="14">
        <v>0</v>
      </c>
      <c r="AE9" s="15">
        <v>0</v>
      </c>
      <c r="AF9" s="14">
        <v>0</v>
      </c>
      <c r="AG9" s="14">
        <v>7.2</v>
      </c>
      <c r="AH9" s="16">
        <f t="shared" si="1"/>
        <v>14.4</v>
      </c>
      <c r="AI9" s="17">
        <f t="shared" si="0"/>
        <v>48</v>
      </c>
    </row>
    <row r="10" spans="1:35">
      <c r="A10" s="10">
        <f>IF(D10="","",SUBTOTAL(3,$D$4:$D10))</f>
        <v>7</v>
      </c>
      <c r="B10" s="11" t="s">
        <v>46</v>
      </c>
      <c r="C10" s="12" t="s">
        <v>34</v>
      </c>
      <c r="D10" s="13" t="s">
        <v>47</v>
      </c>
      <c r="E10" s="14">
        <v>2</v>
      </c>
      <c r="F10" s="14">
        <v>0</v>
      </c>
      <c r="G10" s="14">
        <v>0</v>
      </c>
      <c r="H10" s="14">
        <v>0</v>
      </c>
      <c r="I10" s="15">
        <v>2</v>
      </c>
      <c r="J10" s="14">
        <v>2.4</v>
      </c>
      <c r="K10" s="14">
        <v>14.799999999999997</v>
      </c>
      <c r="L10" s="14">
        <v>0</v>
      </c>
      <c r="M10" s="14">
        <v>0</v>
      </c>
      <c r="N10" s="15">
        <v>17.199999999999996</v>
      </c>
      <c r="O10" s="14">
        <v>7</v>
      </c>
      <c r="P10" s="14">
        <v>0</v>
      </c>
      <c r="Q10" s="14">
        <v>7</v>
      </c>
      <c r="R10" s="15">
        <v>0</v>
      </c>
      <c r="S10" s="14">
        <v>0</v>
      </c>
      <c r="T10" s="14">
        <v>0</v>
      </c>
      <c r="U10" s="14">
        <v>0</v>
      </c>
      <c r="V10" s="15">
        <v>0</v>
      </c>
      <c r="W10" s="14">
        <v>0</v>
      </c>
      <c r="X10" s="14">
        <v>0</v>
      </c>
      <c r="Y10" s="15">
        <v>0</v>
      </c>
      <c r="Z10" s="14">
        <v>0</v>
      </c>
      <c r="AA10" s="14">
        <v>0</v>
      </c>
      <c r="AB10" s="15">
        <v>0</v>
      </c>
      <c r="AC10" s="14">
        <v>0</v>
      </c>
      <c r="AD10" s="14">
        <v>0</v>
      </c>
      <c r="AE10" s="15">
        <v>0</v>
      </c>
      <c r="AF10" s="14">
        <v>0</v>
      </c>
      <c r="AG10" s="14">
        <v>0</v>
      </c>
      <c r="AH10" s="16">
        <f t="shared" si="1"/>
        <v>19.2</v>
      </c>
      <c r="AI10" s="17">
        <f t="shared" si="0"/>
        <v>64</v>
      </c>
    </row>
    <row r="11" spans="1:35">
      <c r="A11" s="10">
        <f>IF(D11="","",SUBTOTAL(3,$D$4:$D11))</f>
        <v>8</v>
      </c>
      <c r="B11" s="11" t="s">
        <v>48</v>
      </c>
      <c r="C11" s="12" t="s">
        <v>34</v>
      </c>
      <c r="D11" s="13" t="s">
        <v>49</v>
      </c>
      <c r="E11" s="14">
        <v>8</v>
      </c>
      <c r="F11" s="14">
        <v>0</v>
      </c>
      <c r="G11" s="14">
        <v>0</v>
      </c>
      <c r="H11" s="14">
        <v>0</v>
      </c>
      <c r="I11" s="15">
        <v>8</v>
      </c>
      <c r="J11" s="14">
        <v>16.799999999999997</v>
      </c>
      <c r="K11" s="14">
        <v>1.2</v>
      </c>
      <c r="L11" s="14">
        <v>0</v>
      </c>
      <c r="M11" s="14">
        <v>0</v>
      </c>
      <c r="N11" s="15">
        <v>17.999999999999996</v>
      </c>
      <c r="O11" s="14">
        <v>165</v>
      </c>
      <c r="P11" s="14">
        <v>0</v>
      </c>
      <c r="Q11" s="14">
        <v>165</v>
      </c>
      <c r="R11" s="15">
        <v>0</v>
      </c>
      <c r="S11" s="14">
        <v>0</v>
      </c>
      <c r="T11" s="14">
        <v>0</v>
      </c>
      <c r="U11" s="14">
        <v>0</v>
      </c>
      <c r="V11" s="15">
        <v>0</v>
      </c>
      <c r="W11" s="14">
        <v>0</v>
      </c>
      <c r="X11" s="14">
        <v>0</v>
      </c>
      <c r="Y11" s="15">
        <v>0</v>
      </c>
      <c r="Z11" s="14">
        <v>0</v>
      </c>
      <c r="AA11" s="14">
        <v>0</v>
      </c>
      <c r="AB11" s="15">
        <v>0</v>
      </c>
      <c r="AC11" s="14">
        <v>0</v>
      </c>
      <c r="AD11" s="14">
        <v>0</v>
      </c>
      <c r="AE11" s="15">
        <v>0</v>
      </c>
      <c r="AF11" s="14">
        <v>0</v>
      </c>
      <c r="AG11" s="14">
        <v>0</v>
      </c>
      <c r="AH11" s="16">
        <f t="shared" si="1"/>
        <v>26</v>
      </c>
      <c r="AI11" s="17">
        <f t="shared" si="0"/>
        <v>86.7</v>
      </c>
    </row>
    <row r="12" spans="1:35">
      <c r="A12" s="10">
        <f>IF(D12="","",SUBTOTAL(3,$D$4:$D12))</f>
        <v>9</v>
      </c>
      <c r="B12" s="11" t="s">
        <v>50</v>
      </c>
      <c r="C12" s="12" t="s">
        <v>34</v>
      </c>
      <c r="D12" s="13" t="s">
        <v>51</v>
      </c>
      <c r="E12" s="14">
        <v>2</v>
      </c>
      <c r="F12" s="14">
        <v>2</v>
      </c>
      <c r="G12" s="14">
        <v>0</v>
      </c>
      <c r="H12" s="14">
        <v>0</v>
      </c>
      <c r="I12" s="15">
        <v>6</v>
      </c>
      <c r="J12" s="14">
        <v>25.599999999999994</v>
      </c>
      <c r="K12" s="14">
        <v>2.4</v>
      </c>
      <c r="L12" s="14">
        <v>0</v>
      </c>
      <c r="M12" s="14">
        <v>0</v>
      </c>
      <c r="N12" s="15">
        <v>27.999999999999993</v>
      </c>
      <c r="O12" s="14">
        <v>35</v>
      </c>
      <c r="P12" s="14">
        <v>0</v>
      </c>
      <c r="Q12" s="14">
        <v>35</v>
      </c>
      <c r="R12" s="15">
        <v>0</v>
      </c>
      <c r="S12" s="14">
        <v>0</v>
      </c>
      <c r="T12" s="14">
        <v>0</v>
      </c>
      <c r="U12" s="14">
        <v>0</v>
      </c>
      <c r="V12" s="15">
        <v>0</v>
      </c>
      <c r="W12" s="14">
        <v>0</v>
      </c>
      <c r="X12" s="14">
        <v>0</v>
      </c>
      <c r="Y12" s="15">
        <v>0</v>
      </c>
      <c r="Z12" s="14">
        <v>0</v>
      </c>
      <c r="AA12" s="14">
        <v>0</v>
      </c>
      <c r="AB12" s="15">
        <v>0</v>
      </c>
      <c r="AC12" s="14">
        <v>0</v>
      </c>
      <c r="AD12" s="14">
        <v>0</v>
      </c>
      <c r="AE12" s="15">
        <v>0</v>
      </c>
      <c r="AF12" s="14">
        <v>0</v>
      </c>
      <c r="AG12" s="14">
        <v>0</v>
      </c>
      <c r="AH12" s="16">
        <f t="shared" si="1"/>
        <v>34</v>
      </c>
      <c r="AI12" s="17">
        <f t="shared" si="0"/>
        <v>113.3</v>
      </c>
    </row>
    <row r="13" spans="1:35">
      <c r="A13" s="10">
        <f>IF(D13="","",SUBTOTAL(3,$D$4:$D13))</f>
        <v>10</v>
      </c>
      <c r="B13" s="11" t="s">
        <v>52</v>
      </c>
      <c r="C13" s="12" t="s">
        <v>34</v>
      </c>
      <c r="D13" s="13" t="s">
        <v>53</v>
      </c>
      <c r="E13" s="14">
        <v>0</v>
      </c>
      <c r="F13" s="14">
        <v>6</v>
      </c>
      <c r="G13" s="14">
        <v>0</v>
      </c>
      <c r="H13" s="14">
        <v>0</v>
      </c>
      <c r="I13" s="15">
        <v>12</v>
      </c>
      <c r="J13" s="14">
        <v>2.4</v>
      </c>
      <c r="K13" s="14">
        <v>6</v>
      </c>
      <c r="L13" s="14">
        <v>0</v>
      </c>
      <c r="M13" s="14">
        <v>0</v>
      </c>
      <c r="N13" s="15">
        <v>8.4</v>
      </c>
      <c r="O13" s="14">
        <v>0</v>
      </c>
      <c r="P13" s="14">
        <v>0</v>
      </c>
      <c r="Q13" s="14">
        <v>0</v>
      </c>
      <c r="R13" s="15">
        <v>0</v>
      </c>
      <c r="S13" s="14">
        <v>0</v>
      </c>
      <c r="T13" s="14">
        <v>0</v>
      </c>
      <c r="U13" s="14">
        <v>0</v>
      </c>
      <c r="V13" s="15">
        <v>0</v>
      </c>
      <c r="W13" s="14">
        <v>0</v>
      </c>
      <c r="X13" s="14">
        <v>0</v>
      </c>
      <c r="Y13" s="15">
        <v>0</v>
      </c>
      <c r="Z13" s="14">
        <v>0</v>
      </c>
      <c r="AA13" s="14">
        <v>0</v>
      </c>
      <c r="AB13" s="15">
        <v>0</v>
      </c>
      <c r="AC13" s="14">
        <v>0</v>
      </c>
      <c r="AD13" s="14">
        <v>0</v>
      </c>
      <c r="AE13" s="15">
        <v>0</v>
      </c>
      <c r="AF13" s="14">
        <v>1.2</v>
      </c>
      <c r="AG13" s="14">
        <v>0</v>
      </c>
      <c r="AH13" s="16">
        <f t="shared" si="1"/>
        <v>21.6</v>
      </c>
      <c r="AI13" s="17">
        <f t="shared" si="0"/>
        <v>72</v>
      </c>
    </row>
    <row r="14" spans="1:35">
      <c r="A14" s="10">
        <f>IF(D14="","",SUBTOTAL(3,$D$4:$D14))</f>
        <v>11</v>
      </c>
      <c r="B14" s="11" t="s">
        <v>54</v>
      </c>
      <c r="C14" s="12" t="s">
        <v>34</v>
      </c>
      <c r="D14" s="13" t="s">
        <v>55</v>
      </c>
      <c r="E14" s="14">
        <v>0</v>
      </c>
      <c r="F14" s="14">
        <v>0</v>
      </c>
      <c r="G14" s="14">
        <v>0</v>
      </c>
      <c r="H14" s="14">
        <v>0</v>
      </c>
      <c r="I14" s="15">
        <v>0</v>
      </c>
      <c r="J14" s="14">
        <v>0</v>
      </c>
      <c r="K14" s="14">
        <v>0</v>
      </c>
      <c r="L14" s="14">
        <v>0</v>
      </c>
      <c r="M14" s="14">
        <v>0</v>
      </c>
      <c r="N14" s="15">
        <v>0</v>
      </c>
      <c r="O14" s="14">
        <v>0</v>
      </c>
      <c r="P14" s="14">
        <v>0</v>
      </c>
      <c r="Q14" s="14">
        <v>0</v>
      </c>
      <c r="R14" s="15">
        <v>0</v>
      </c>
      <c r="S14" s="14">
        <v>0</v>
      </c>
      <c r="T14" s="14">
        <v>0</v>
      </c>
      <c r="U14" s="14">
        <v>0</v>
      </c>
      <c r="V14" s="15">
        <v>0</v>
      </c>
      <c r="W14" s="14">
        <v>0</v>
      </c>
      <c r="X14" s="14">
        <v>0</v>
      </c>
      <c r="Y14" s="15">
        <v>0</v>
      </c>
      <c r="Z14" s="14">
        <v>0</v>
      </c>
      <c r="AA14" s="14">
        <v>0</v>
      </c>
      <c r="AB14" s="15">
        <v>0</v>
      </c>
      <c r="AC14" s="14">
        <v>0</v>
      </c>
      <c r="AD14" s="14">
        <v>0</v>
      </c>
      <c r="AE14" s="15">
        <v>0</v>
      </c>
      <c r="AF14" s="14">
        <v>0</v>
      </c>
      <c r="AG14" s="14">
        <v>0</v>
      </c>
      <c r="AH14" s="16">
        <f t="shared" si="1"/>
        <v>0</v>
      </c>
      <c r="AI14" s="17">
        <f t="shared" si="0"/>
        <v>0</v>
      </c>
    </row>
    <row r="15" spans="1:35">
      <c r="A15" s="10">
        <f>IF(D15="","",SUBTOTAL(3,$D$4:$D15))</f>
        <v>12</v>
      </c>
      <c r="B15" s="11" t="s">
        <v>56</v>
      </c>
      <c r="C15" s="12" t="s">
        <v>57</v>
      </c>
      <c r="D15" s="13" t="s">
        <v>58</v>
      </c>
      <c r="E15" s="14">
        <v>2</v>
      </c>
      <c r="F15" s="14">
        <v>0</v>
      </c>
      <c r="G15" s="14">
        <v>0</v>
      </c>
      <c r="H15" s="14">
        <v>0</v>
      </c>
      <c r="I15" s="15">
        <v>2</v>
      </c>
      <c r="J15" s="14">
        <v>0</v>
      </c>
      <c r="K15" s="14">
        <v>0</v>
      </c>
      <c r="L15" s="14">
        <v>0</v>
      </c>
      <c r="M15" s="14">
        <v>0</v>
      </c>
      <c r="N15" s="15">
        <v>0</v>
      </c>
      <c r="O15" s="14">
        <v>0</v>
      </c>
      <c r="P15" s="14">
        <v>93</v>
      </c>
      <c r="Q15" s="14">
        <v>23</v>
      </c>
      <c r="R15" s="15">
        <v>3.5</v>
      </c>
      <c r="S15" s="14">
        <v>0</v>
      </c>
      <c r="T15" s="14">
        <v>0</v>
      </c>
      <c r="U15" s="14">
        <v>0</v>
      </c>
      <c r="V15" s="15">
        <v>0</v>
      </c>
      <c r="W15" s="14">
        <v>0</v>
      </c>
      <c r="X15" s="14">
        <v>0</v>
      </c>
      <c r="Y15" s="15">
        <v>0</v>
      </c>
      <c r="Z15" s="14">
        <v>0</v>
      </c>
      <c r="AA15" s="14">
        <v>0</v>
      </c>
      <c r="AB15" s="15">
        <v>0</v>
      </c>
      <c r="AC15" s="14">
        <v>0</v>
      </c>
      <c r="AD15" s="14">
        <v>0</v>
      </c>
      <c r="AE15" s="15">
        <v>0</v>
      </c>
      <c r="AF15" s="14">
        <v>0</v>
      </c>
      <c r="AG15" s="14">
        <v>0</v>
      </c>
      <c r="AH15" s="16">
        <f t="shared" si="1"/>
        <v>5.5</v>
      </c>
      <c r="AI15" s="17">
        <f t="shared" si="0"/>
        <v>18.3</v>
      </c>
    </row>
    <row r="16" spans="1:35">
      <c r="A16" s="10" t="str">
        <f>IF(D16="","",SUBTOTAL(3,$D$4:$D16))</f>
        <v/>
      </c>
      <c r="B16" s="11"/>
      <c r="C16" s="12"/>
      <c r="D16" s="20"/>
      <c r="E16" s="14"/>
      <c r="F16" s="14"/>
      <c r="G16" s="14"/>
      <c r="H16" s="14"/>
      <c r="I16" s="15"/>
      <c r="J16" s="14"/>
      <c r="K16" s="14"/>
      <c r="L16" s="14"/>
      <c r="M16" s="14"/>
      <c r="N16" s="15"/>
      <c r="O16" s="14"/>
      <c r="P16" s="14"/>
      <c r="Q16" s="14"/>
      <c r="R16" s="15"/>
      <c r="S16" s="14"/>
      <c r="T16" s="14"/>
      <c r="U16" s="14"/>
      <c r="V16" s="15"/>
      <c r="W16" s="14"/>
      <c r="X16" s="14"/>
      <c r="Y16" s="15"/>
      <c r="Z16" s="14"/>
      <c r="AA16" s="14"/>
      <c r="AB16" s="15"/>
      <c r="AC16" s="14"/>
      <c r="AD16" s="14"/>
      <c r="AE16" s="15"/>
      <c r="AF16" s="14"/>
      <c r="AG16" s="14"/>
      <c r="AH16" s="16" t="str">
        <f t="shared" si="1"/>
        <v/>
      </c>
      <c r="AI16" s="17" t="str">
        <f t="shared" si="0"/>
        <v/>
      </c>
    </row>
    <row r="17" spans="1:35">
      <c r="A17" s="10" t="str">
        <f>IF(D17="","",SUBTOTAL(3,$D$4:$D17))</f>
        <v/>
      </c>
      <c r="B17" s="19"/>
      <c r="C17" s="19"/>
      <c r="D17" s="19"/>
      <c r="E17" s="14"/>
      <c r="F17" s="14"/>
      <c r="G17" s="14"/>
      <c r="H17" s="14"/>
      <c r="I17" s="15"/>
      <c r="J17" s="14"/>
      <c r="K17" s="14"/>
      <c r="L17" s="14"/>
      <c r="M17" s="14"/>
      <c r="N17" s="15"/>
      <c r="O17" s="14"/>
      <c r="P17" s="14"/>
      <c r="Q17" s="14"/>
      <c r="R17" s="15"/>
      <c r="S17" s="14"/>
      <c r="T17" s="14"/>
      <c r="U17" s="14"/>
      <c r="V17" s="15"/>
      <c r="W17" s="14"/>
      <c r="X17" s="14"/>
      <c r="Y17" s="15"/>
      <c r="Z17" s="14"/>
      <c r="AA17" s="14"/>
      <c r="AB17" s="15"/>
      <c r="AC17" s="14"/>
      <c r="AD17" s="14"/>
      <c r="AE17" s="15"/>
      <c r="AF17" s="14"/>
      <c r="AG17" s="14"/>
      <c r="AH17" s="16" t="str">
        <f t="shared" si="1"/>
        <v/>
      </c>
      <c r="AI17" s="17" t="str">
        <f t="shared" si="0"/>
        <v/>
      </c>
    </row>
    <row r="18" spans="1:35">
      <c r="A18" s="10" t="str">
        <f>IF(D18="","",SUBTOTAL(3,$D$4:$D18))</f>
        <v/>
      </c>
      <c r="B18" s="21"/>
      <c r="C18" s="22"/>
      <c r="D18" s="22"/>
      <c r="E18" s="14"/>
      <c r="F18" s="14"/>
      <c r="G18" s="14"/>
      <c r="H18" s="14"/>
      <c r="I18" s="15"/>
      <c r="J18" s="14"/>
      <c r="K18" s="14"/>
      <c r="L18" s="14"/>
      <c r="M18" s="14"/>
      <c r="N18" s="15"/>
      <c r="O18" s="14"/>
      <c r="P18" s="14"/>
      <c r="Q18" s="14"/>
      <c r="R18" s="15"/>
      <c r="S18" s="14"/>
      <c r="T18" s="14"/>
      <c r="U18" s="14"/>
      <c r="V18" s="15"/>
      <c r="W18" s="14"/>
      <c r="X18" s="14"/>
      <c r="Y18" s="15"/>
      <c r="Z18" s="14"/>
      <c r="AA18" s="14"/>
      <c r="AB18" s="15"/>
      <c r="AC18" s="14"/>
      <c r="AD18" s="14"/>
      <c r="AE18" s="15"/>
      <c r="AF18" s="14"/>
      <c r="AG18" s="14"/>
      <c r="AH18" s="16" t="str">
        <f t="shared" si="1"/>
        <v/>
      </c>
      <c r="AI18" s="17" t="str">
        <f t="shared" si="0"/>
        <v/>
      </c>
    </row>
    <row r="19" spans="1:35">
      <c r="A19" s="10" t="str">
        <f>IF(D19="","",SUBTOTAL(3,$D$4:$D19))</f>
        <v/>
      </c>
      <c r="B19" s="11"/>
      <c r="C19" s="12"/>
      <c r="D19" s="13"/>
      <c r="E19" s="14"/>
      <c r="F19" s="14"/>
      <c r="G19" s="14"/>
      <c r="H19" s="14"/>
      <c r="I19" s="15"/>
      <c r="J19" s="14"/>
      <c r="K19" s="14"/>
      <c r="L19" s="14"/>
      <c r="M19" s="14"/>
      <c r="N19" s="15"/>
      <c r="O19" s="14"/>
      <c r="P19" s="14"/>
      <c r="Q19" s="14"/>
      <c r="R19" s="15"/>
      <c r="S19" s="14"/>
      <c r="T19" s="14"/>
      <c r="U19" s="14"/>
      <c r="V19" s="15"/>
      <c r="W19" s="14"/>
      <c r="X19" s="14"/>
      <c r="Y19" s="15"/>
      <c r="Z19" s="14"/>
      <c r="AA19" s="14"/>
      <c r="AB19" s="15"/>
      <c r="AC19" s="14"/>
      <c r="AD19" s="14"/>
      <c r="AE19" s="15"/>
      <c r="AF19" s="14"/>
      <c r="AG19" s="14"/>
      <c r="AH19" s="16" t="str">
        <f t="shared" si="1"/>
        <v/>
      </c>
      <c r="AI19" s="17" t="str">
        <f t="shared" si="0"/>
        <v/>
      </c>
    </row>
    <row r="20" spans="1:35">
      <c r="A20" s="10" t="str">
        <f>IF(D20="","",SUBTOTAL(3,$D$4:$D20))</f>
        <v/>
      </c>
      <c r="B20" s="11"/>
      <c r="C20" s="12"/>
      <c r="D20" s="13"/>
      <c r="E20" s="14"/>
      <c r="F20" s="14"/>
      <c r="G20" s="14"/>
      <c r="H20" s="14"/>
      <c r="I20" s="15"/>
      <c r="J20" s="14"/>
      <c r="K20" s="14"/>
      <c r="L20" s="14"/>
      <c r="M20" s="14"/>
      <c r="N20" s="15"/>
      <c r="O20" s="14"/>
      <c r="P20" s="14"/>
      <c r="Q20" s="14"/>
      <c r="R20" s="15"/>
      <c r="S20" s="14"/>
      <c r="T20" s="14"/>
      <c r="U20" s="14"/>
      <c r="V20" s="15"/>
      <c r="W20" s="14"/>
      <c r="X20" s="14"/>
      <c r="Y20" s="15"/>
      <c r="Z20" s="14"/>
      <c r="AA20" s="14"/>
      <c r="AB20" s="15"/>
      <c r="AC20" s="14"/>
      <c r="AD20" s="14"/>
      <c r="AE20" s="15"/>
      <c r="AF20" s="14"/>
      <c r="AG20" s="14"/>
      <c r="AH20" s="16" t="str">
        <f t="shared" si="1"/>
        <v/>
      </c>
      <c r="AI20" s="17" t="str">
        <f t="shared" si="0"/>
        <v/>
      </c>
    </row>
    <row r="21" spans="1:35">
      <c r="A21" s="10" t="str">
        <f>IF(D21="","",SUBTOTAL(3,$D$4:$D21))</f>
        <v/>
      </c>
      <c r="B21" s="11"/>
      <c r="C21" s="12"/>
      <c r="D21" s="13"/>
      <c r="E21" s="14"/>
      <c r="F21" s="14"/>
      <c r="G21" s="14"/>
      <c r="H21" s="14"/>
      <c r="I21" s="15"/>
      <c r="J21" s="14"/>
      <c r="K21" s="14"/>
      <c r="L21" s="14"/>
      <c r="M21" s="14"/>
      <c r="N21" s="15"/>
      <c r="O21" s="14"/>
      <c r="P21" s="14"/>
      <c r="Q21" s="14"/>
      <c r="R21" s="15"/>
      <c r="S21" s="14"/>
      <c r="T21" s="14"/>
      <c r="U21" s="14"/>
      <c r="V21" s="15"/>
      <c r="W21" s="14"/>
      <c r="X21" s="14"/>
      <c r="Y21" s="15"/>
      <c r="Z21" s="14"/>
      <c r="AA21" s="14"/>
      <c r="AB21" s="15"/>
      <c r="AC21" s="14"/>
      <c r="AD21" s="14"/>
      <c r="AE21" s="15"/>
      <c r="AF21" s="14"/>
      <c r="AG21" s="14"/>
      <c r="AH21" s="16" t="str">
        <f t="shared" si="1"/>
        <v/>
      </c>
      <c r="AI21" s="17" t="str">
        <f t="shared" si="0"/>
        <v/>
      </c>
    </row>
    <row r="22" spans="1:35">
      <c r="A22" s="10" t="str">
        <f>IF(D22="","",SUBTOTAL(3,$D$4:$D22))</f>
        <v/>
      </c>
      <c r="B22" s="11"/>
      <c r="C22" s="12"/>
      <c r="D22" s="13"/>
      <c r="E22" s="14"/>
      <c r="F22" s="14"/>
      <c r="G22" s="14"/>
      <c r="H22" s="14"/>
      <c r="I22" s="15"/>
      <c r="J22" s="14"/>
      <c r="K22" s="14"/>
      <c r="L22" s="14"/>
      <c r="M22" s="14"/>
      <c r="N22" s="15"/>
      <c r="O22" s="14"/>
      <c r="P22" s="14"/>
      <c r="Q22" s="14"/>
      <c r="R22" s="15"/>
      <c r="S22" s="14"/>
      <c r="T22" s="14"/>
      <c r="U22" s="14"/>
      <c r="V22" s="15"/>
      <c r="W22" s="14"/>
      <c r="X22" s="14"/>
      <c r="Y22" s="15"/>
      <c r="Z22" s="14"/>
      <c r="AA22" s="14"/>
      <c r="AB22" s="15"/>
      <c r="AC22" s="14"/>
      <c r="AD22" s="14"/>
      <c r="AE22" s="15"/>
      <c r="AF22" s="14"/>
      <c r="AG22" s="14"/>
      <c r="AH22" s="16" t="str">
        <f t="shared" si="1"/>
        <v/>
      </c>
      <c r="AI22" s="17" t="str">
        <f t="shared" si="0"/>
        <v/>
      </c>
    </row>
    <row r="23" spans="1:35">
      <c r="A23" s="10" t="str">
        <f>IF(D23="","",SUBTOTAL(3,$D$4:$D23))</f>
        <v/>
      </c>
      <c r="B23" s="11"/>
      <c r="C23" s="12"/>
      <c r="D23" s="13"/>
      <c r="E23" s="14"/>
      <c r="F23" s="14"/>
      <c r="G23" s="14"/>
      <c r="H23" s="14"/>
      <c r="I23" s="15"/>
      <c r="J23" s="14"/>
      <c r="K23" s="14"/>
      <c r="L23" s="14"/>
      <c r="M23" s="14"/>
      <c r="N23" s="15"/>
      <c r="O23" s="14"/>
      <c r="P23" s="14"/>
      <c r="Q23" s="14"/>
      <c r="R23" s="15"/>
      <c r="S23" s="14"/>
      <c r="T23" s="14"/>
      <c r="U23" s="14"/>
      <c r="V23" s="15"/>
      <c r="W23" s="14"/>
      <c r="X23" s="14"/>
      <c r="Y23" s="15"/>
      <c r="Z23" s="14"/>
      <c r="AA23" s="14"/>
      <c r="AB23" s="15"/>
      <c r="AC23" s="14"/>
      <c r="AD23" s="14"/>
      <c r="AE23" s="15"/>
      <c r="AF23" s="14"/>
      <c r="AG23" s="14"/>
      <c r="AH23" s="16" t="str">
        <f t="shared" si="1"/>
        <v/>
      </c>
      <c r="AI23" s="17" t="str">
        <f t="shared" si="0"/>
        <v/>
      </c>
    </row>
    <row r="24" spans="1:35">
      <c r="A24" s="10" t="str">
        <f>IF(D24="","",SUBTOTAL(3,$D$4:$D24))</f>
        <v/>
      </c>
      <c r="B24" s="23"/>
      <c r="C24" s="24"/>
      <c r="D24" s="24"/>
      <c r="E24" s="14"/>
      <c r="F24" s="14"/>
      <c r="G24" s="14"/>
      <c r="H24" s="14"/>
      <c r="I24" s="15"/>
      <c r="J24" s="14"/>
      <c r="K24" s="14"/>
      <c r="L24" s="14"/>
      <c r="M24" s="14"/>
      <c r="N24" s="15"/>
      <c r="O24" s="14"/>
      <c r="P24" s="14"/>
      <c r="Q24" s="14"/>
      <c r="R24" s="15"/>
      <c r="S24" s="14"/>
      <c r="T24" s="14"/>
      <c r="U24" s="14"/>
      <c r="V24" s="15"/>
      <c r="W24" s="14"/>
      <c r="X24" s="14"/>
      <c r="Y24" s="15"/>
      <c r="Z24" s="14"/>
      <c r="AA24" s="14"/>
      <c r="AB24" s="15"/>
      <c r="AC24" s="14"/>
      <c r="AD24" s="14"/>
      <c r="AE24" s="15"/>
      <c r="AF24" s="14"/>
      <c r="AG24" s="14"/>
      <c r="AH24" s="16" t="str">
        <f t="shared" si="1"/>
        <v/>
      </c>
      <c r="AI24" s="17" t="str">
        <f t="shared" si="0"/>
        <v/>
      </c>
    </row>
    <row r="25" spans="1:35">
      <c r="E25" s="17">
        <f t="shared" ref="E25:AH25" si="2">SUBTOTAL(9,E2:E24)</f>
        <v>26</v>
      </c>
      <c r="F25" s="17">
        <f t="shared" si="2"/>
        <v>16</v>
      </c>
      <c r="G25" s="17">
        <f t="shared" si="2"/>
        <v>0</v>
      </c>
      <c r="H25" s="17">
        <f t="shared" si="2"/>
        <v>0</v>
      </c>
      <c r="I25" s="26">
        <f t="shared" si="2"/>
        <v>58</v>
      </c>
      <c r="J25" s="17">
        <f t="shared" si="2"/>
        <v>84.399999999999991</v>
      </c>
      <c r="K25" s="17">
        <f t="shared" si="2"/>
        <v>71.2</v>
      </c>
      <c r="L25" s="17">
        <f t="shared" si="2"/>
        <v>0</v>
      </c>
      <c r="M25" s="17">
        <f t="shared" si="2"/>
        <v>0</v>
      </c>
      <c r="N25" s="26">
        <f t="shared" si="2"/>
        <v>155.6</v>
      </c>
      <c r="O25" s="17">
        <f t="shared" si="2"/>
        <v>471</v>
      </c>
      <c r="P25" s="17">
        <f t="shared" si="2"/>
        <v>471</v>
      </c>
      <c r="Q25" s="17">
        <f t="shared" si="2"/>
        <v>471</v>
      </c>
      <c r="R25" s="26">
        <f t="shared" si="2"/>
        <v>23.55</v>
      </c>
      <c r="S25" s="17">
        <f t="shared" si="2"/>
        <v>0</v>
      </c>
      <c r="T25" s="17">
        <f t="shared" si="2"/>
        <v>0</v>
      </c>
      <c r="U25" s="17">
        <f t="shared" si="2"/>
        <v>0</v>
      </c>
      <c r="V25" s="26">
        <f t="shared" si="2"/>
        <v>0</v>
      </c>
      <c r="W25" s="17">
        <f t="shared" si="2"/>
        <v>0</v>
      </c>
      <c r="X25" s="17">
        <f t="shared" si="2"/>
        <v>0</v>
      </c>
      <c r="Y25" s="26">
        <f t="shared" si="2"/>
        <v>0</v>
      </c>
      <c r="Z25" s="17">
        <f t="shared" si="2"/>
        <v>0</v>
      </c>
      <c r="AA25" s="17">
        <f t="shared" si="2"/>
        <v>0</v>
      </c>
      <c r="AB25" s="26">
        <f t="shared" si="2"/>
        <v>0</v>
      </c>
      <c r="AC25" s="17">
        <f t="shared" si="2"/>
        <v>0</v>
      </c>
      <c r="AD25" s="17">
        <f t="shared" si="2"/>
        <v>0</v>
      </c>
      <c r="AE25" s="26">
        <f t="shared" si="2"/>
        <v>0</v>
      </c>
      <c r="AF25" s="17">
        <f t="shared" si="2"/>
        <v>7.2</v>
      </c>
      <c r="AG25" s="17">
        <f t="shared" si="2"/>
        <v>20.8</v>
      </c>
      <c r="AH25" s="26">
        <f t="shared" si="2"/>
        <v>265.14999999999998</v>
      </c>
    </row>
  </sheetData>
  <sheetProtection formatCells="0" formatColumns="0" formatRows="0" autoFilter="0"/>
  <autoFilter ref="A3:AI24"/>
  <mergeCells count="16">
    <mergeCell ref="J1:N2"/>
    <mergeCell ref="A1:A3"/>
    <mergeCell ref="B1:B3"/>
    <mergeCell ref="C1:C3"/>
    <mergeCell ref="D1:D3"/>
    <mergeCell ref="E1:I2"/>
    <mergeCell ref="O1:V1"/>
    <mergeCell ref="W1:AE1"/>
    <mergeCell ref="AF1:AF3"/>
    <mergeCell ref="AG1:AG3"/>
    <mergeCell ref="AH1:AH3"/>
    <mergeCell ref="O2:R2"/>
    <mergeCell ref="S2:V2"/>
    <mergeCell ref="W2:Y2"/>
    <mergeCell ref="Z2:AB2"/>
    <mergeCell ref="AC2:AE2"/>
  </mergeCells>
  <conditionalFormatting sqref="E1:AH2 E3:P3 R3:T3 V3:AH3 E4:AH1048576">
    <cfRule type="cellIs" dxfId="9" priority="4" stopIfTrue="1" operator="lessThan">
      <formula>0</formula>
    </cfRule>
  </conditionalFormatting>
  <conditionalFormatting sqref="Q3">
    <cfRule type="cellIs" dxfId="8" priority="3" stopIfTrue="1" operator="lessThan">
      <formula>0</formula>
    </cfRule>
  </conditionalFormatting>
  <conditionalFormatting sqref="U3">
    <cfRule type="cellIs" dxfId="7" priority="2" stopIfTrue="1" operator="lessThan">
      <formula>0</formula>
    </cfRule>
  </conditionalFormatting>
  <printOptions horizontalCentered="1"/>
  <pageMargins left="0.25" right="0.25" top="0.25" bottom="0.25" header="0.5" footer="0.5"/>
  <pageSetup paperSize="9" scale="44" fitToHeight="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24"/>
  <sheetViews>
    <sheetView tabSelected="1" zoomScale="70" zoomScaleNormal="70" workbookViewId="0">
      <pane xSplit="4" ySplit="3" topLeftCell="O4" activePane="bottomRight" state="frozen"/>
      <selection activeCell="AH4" sqref="AH4:AH65"/>
      <selection pane="topRight" activeCell="AH4" sqref="AH4:AH65"/>
      <selection pane="bottomLeft" activeCell="AH4" sqref="AH4:AH65"/>
      <selection pane="bottomRight" activeCell="AH4" sqref="AH4"/>
    </sheetView>
  </sheetViews>
  <sheetFormatPr defaultRowHeight="18.75"/>
  <cols>
    <col min="1" max="1" width="5.75" style="25" bestFit="1" customWidth="1"/>
    <col min="2" max="2" width="11.75" style="25" bestFit="1" customWidth="1"/>
    <col min="3" max="3" width="29" style="18" bestFit="1" customWidth="1"/>
    <col min="4" max="4" width="36" style="18" bestFit="1" customWidth="1"/>
    <col min="5" max="8" width="6.625" style="18" customWidth="1"/>
    <col min="9" max="9" width="6.625" style="28" customWidth="1"/>
    <col min="10" max="13" width="6.625" style="18" customWidth="1"/>
    <col min="14" max="14" width="8.25" style="28" customWidth="1"/>
    <col min="15" max="15" width="8" style="18" customWidth="1"/>
    <col min="16" max="17" width="8.25" style="18" customWidth="1"/>
    <col min="18" max="18" width="9.375" style="28" customWidth="1"/>
    <col min="19" max="21" width="6.625" style="18" customWidth="1"/>
    <col min="22" max="22" width="6.625" style="28" customWidth="1"/>
    <col min="23" max="24" width="6.625" style="18" customWidth="1"/>
    <col min="25" max="25" width="6.625" style="28" customWidth="1"/>
    <col min="26" max="27" width="6.625" style="18" customWidth="1"/>
    <col min="28" max="28" width="6.625" style="28" customWidth="1"/>
    <col min="29" max="30" width="6.625" style="18" customWidth="1"/>
    <col min="31" max="31" width="6.625" style="28" customWidth="1"/>
    <col min="32" max="33" width="6.625" style="18" customWidth="1"/>
    <col min="34" max="34" width="9.25" style="29" customWidth="1"/>
    <col min="35" max="35" width="9.5" style="27" customWidth="1"/>
    <col min="36" max="36" width="11.75" style="18" customWidth="1"/>
    <col min="37" max="16384" width="9" style="18"/>
  </cols>
  <sheetData>
    <row r="1" spans="1:35" s="2" customFormat="1">
      <c r="A1" s="33" t="s">
        <v>0</v>
      </c>
      <c r="B1" s="30" t="s">
        <v>1</v>
      </c>
      <c r="C1" s="34" t="s">
        <v>2</v>
      </c>
      <c r="D1" s="33" t="s">
        <v>3</v>
      </c>
      <c r="E1" s="30" t="s">
        <v>4</v>
      </c>
      <c r="F1" s="30"/>
      <c r="G1" s="30"/>
      <c r="H1" s="30"/>
      <c r="I1" s="30"/>
      <c r="J1" s="30" t="s">
        <v>5</v>
      </c>
      <c r="K1" s="30"/>
      <c r="L1" s="30"/>
      <c r="M1" s="30"/>
      <c r="N1" s="30"/>
      <c r="O1" s="30" t="s">
        <v>6</v>
      </c>
      <c r="P1" s="30"/>
      <c r="Q1" s="30"/>
      <c r="R1" s="30"/>
      <c r="S1" s="30"/>
      <c r="T1" s="30"/>
      <c r="U1" s="30"/>
      <c r="V1" s="30"/>
      <c r="W1" s="30" t="s">
        <v>7</v>
      </c>
      <c r="X1" s="30"/>
      <c r="Y1" s="30"/>
      <c r="Z1" s="30"/>
      <c r="AA1" s="30"/>
      <c r="AB1" s="30"/>
      <c r="AC1" s="30"/>
      <c r="AD1" s="30"/>
      <c r="AE1" s="30"/>
      <c r="AF1" s="31" t="s">
        <v>8</v>
      </c>
      <c r="AG1" s="31" t="s">
        <v>9</v>
      </c>
      <c r="AH1" s="32" t="s">
        <v>10</v>
      </c>
      <c r="AI1" s="1">
        <f>SUBTOTAL(9,AH:AH)</f>
        <v>250.70000000000002</v>
      </c>
    </row>
    <row r="2" spans="1:35" s="2" customFormat="1">
      <c r="A2" s="33"/>
      <c r="B2" s="33"/>
      <c r="C2" s="34"/>
      <c r="D2" s="33"/>
      <c r="E2" s="30"/>
      <c r="F2" s="30"/>
      <c r="G2" s="30"/>
      <c r="H2" s="30"/>
      <c r="I2" s="30"/>
      <c r="J2" s="30"/>
      <c r="K2" s="30"/>
      <c r="L2" s="30"/>
      <c r="M2" s="30"/>
      <c r="N2" s="30"/>
      <c r="O2" s="30" t="s">
        <v>11</v>
      </c>
      <c r="P2" s="30"/>
      <c r="Q2" s="30"/>
      <c r="R2" s="30"/>
      <c r="S2" s="30" t="s">
        <v>12</v>
      </c>
      <c r="T2" s="30"/>
      <c r="U2" s="30"/>
      <c r="V2" s="30"/>
      <c r="W2" s="30" t="s">
        <v>11</v>
      </c>
      <c r="X2" s="30"/>
      <c r="Y2" s="30"/>
      <c r="Z2" s="30" t="s">
        <v>13</v>
      </c>
      <c r="AA2" s="30"/>
      <c r="AB2" s="30"/>
      <c r="AC2" s="30" t="s">
        <v>14</v>
      </c>
      <c r="AD2" s="30"/>
      <c r="AE2" s="30"/>
      <c r="AF2" s="31"/>
      <c r="AG2" s="31"/>
      <c r="AH2" s="32"/>
      <c r="AI2" s="3"/>
    </row>
    <row r="3" spans="1:35" s="9" customFormat="1" ht="103.5">
      <c r="A3" s="33"/>
      <c r="B3" s="33"/>
      <c r="C3" s="34"/>
      <c r="D3" s="33"/>
      <c r="E3" s="4" t="s">
        <v>15</v>
      </c>
      <c r="F3" s="4" t="s">
        <v>16</v>
      </c>
      <c r="G3" s="4" t="s">
        <v>17</v>
      </c>
      <c r="H3" s="4" t="s">
        <v>18</v>
      </c>
      <c r="I3" s="5" t="s">
        <v>19</v>
      </c>
      <c r="J3" s="4" t="s">
        <v>20</v>
      </c>
      <c r="K3" s="4" t="s">
        <v>21</v>
      </c>
      <c r="L3" s="4" t="s">
        <v>22</v>
      </c>
      <c r="M3" s="4" t="s">
        <v>23</v>
      </c>
      <c r="N3" s="6" t="s">
        <v>24</v>
      </c>
      <c r="O3" s="4" t="s">
        <v>25</v>
      </c>
      <c r="P3" s="4" t="s">
        <v>26</v>
      </c>
      <c r="Q3" s="7" t="s">
        <v>27</v>
      </c>
      <c r="R3" s="5" t="s">
        <v>28</v>
      </c>
      <c r="S3" s="4" t="s">
        <v>29</v>
      </c>
      <c r="T3" s="4" t="s">
        <v>30</v>
      </c>
      <c r="U3" s="7" t="s">
        <v>31</v>
      </c>
      <c r="V3" s="5" t="s">
        <v>32</v>
      </c>
      <c r="W3" s="4" t="s">
        <v>25</v>
      </c>
      <c r="X3" s="4" t="s">
        <v>26</v>
      </c>
      <c r="Y3" s="5" t="s">
        <v>28</v>
      </c>
      <c r="Z3" s="4" t="s">
        <v>29</v>
      </c>
      <c r="AA3" s="4" t="s">
        <v>30</v>
      </c>
      <c r="AB3" s="5" t="s">
        <v>32</v>
      </c>
      <c r="AC3" s="4" t="s">
        <v>29</v>
      </c>
      <c r="AD3" s="4" t="s">
        <v>30</v>
      </c>
      <c r="AE3" s="5" t="s">
        <v>32</v>
      </c>
      <c r="AF3" s="31"/>
      <c r="AG3" s="31"/>
      <c r="AH3" s="32"/>
      <c r="AI3" s="8"/>
    </row>
    <row r="4" spans="1:35">
      <c r="A4" s="10">
        <f>IF(D4="","",SUBTOTAL(3,$D$4:$D4))</f>
        <v>1</v>
      </c>
      <c r="B4" s="11" t="s">
        <v>33</v>
      </c>
      <c r="C4" s="12" t="s">
        <v>34</v>
      </c>
      <c r="D4" s="13" t="s">
        <v>35</v>
      </c>
      <c r="E4" s="14">
        <v>5</v>
      </c>
      <c r="F4" s="14">
        <v>4</v>
      </c>
      <c r="G4" s="14">
        <v>0</v>
      </c>
      <c r="H4" s="14">
        <v>0</v>
      </c>
      <c r="I4" s="15">
        <v>13</v>
      </c>
      <c r="J4" s="14">
        <v>4.8</v>
      </c>
      <c r="K4" s="14">
        <v>3.5999999999999996</v>
      </c>
      <c r="L4" s="14">
        <v>0</v>
      </c>
      <c r="M4" s="14">
        <v>0</v>
      </c>
      <c r="N4" s="15">
        <v>8.3999999999999986</v>
      </c>
      <c r="O4" s="14">
        <v>114</v>
      </c>
      <c r="P4" s="14">
        <v>33</v>
      </c>
      <c r="Q4" s="14">
        <v>114</v>
      </c>
      <c r="R4" s="15">
        <v>1.65</v>
      </c>
      <c r="S4" s="14">
        <v>0</v>
      </c>
      <c r="T4" s="14">
        <v>0</v>
      </c>
      <c r="U4" s="14">
        <v>0</v>
      </c>
      <c r="V4" s="15">
        <v>0</v>
      </c>
      <c r="W4" s="14">
        <v>0</v>
      </c>
      <c r="X4" s="14">
        <v>0</v>
      </c>
      <c r="Y4" s="15">
        <v>0</v>
      </c>
      <c r="Z4" s="14">
        <v>0</v>
      </c>
      <c r="AA4" s="14">
        <v>0</v>
      </c>
      <c r="AB4" s="15">
        <v>0</v>
      </c>
      <c r="AC4" s="14">
        <v>0</v>
      </c>
      <c r="AD4" s="14">
        <v>0</v>
      </c>
      <c r="AE4" s="15">
        <v>0</v>
      </c>
      <c r="AF4" s="14">
        <v>1.2</v>
      </c>
      <c r="AG4" s="14">
        <v>15.6</v>
      </c>
      <c r="AH4" s="16">
        <f>IF(D4="","",ROUND(I4+N4+R4+V4+Y4+AB4+AE4+SUM(AF4:AG4),2))</f>
        <v>39.85</v>
      </c>
      <c r="AI4" s="17">
        <f t="shared" ref="AI4:AI23" si="0">IF(AH4="","",ROUND(AH4*10/3,1))</f>
        <v>132.80000000000001</v>
      </c>
    </row>
    <row r="5" spans="1:35">
      <c r="A5" s="10">
        <f>IF(D5="","",SUBTOTAL(3,$D$4:$D5))</f>
        <v>2</v>
      </c>
      <c r="B5" s="11" t="s">
        <v>36</v>
      </c>
      <c r="C5" s="12" t="s">
        <v>34</v>
      </c>
      <c r="D5" s="13" t="s">
        <v>37</v>
      </c>
      <c r="E5" s="14">
        <v>0</v>
      </c>
      <c r="F5" s="14">
        <v>4</v>
      </c>
      <c r="G5" s="14">
        <v>0</v>
      </c>
      <c r="H5" s="14">
        <v>0</v>
      </c>
      <c r="I5" s="15">
        <v>8</v>
      </c>
      <c r="J5" s="14">
        <v>0</v>
      </c>
      <c r="K5" s="14">
        <v>2.4</v>
      </c>
      <c r="L5" s="14">
        <v>0</v>
      </c>
      <c r="M5" s="14">
        <v>0</v>
      </c>
      <c r="N5" s="15">
        <v>2.4</v>
      </c>
      <c r="O5" s="14">
        <v>0</v>
      </c>
      <c r="P5" s="14">
        <v>305</v>
      </c>
      <c r="Q5" s="14">
        <v>0</v>
      </c>
      <c r="R5" s="15">
        <v>15.25</v>
      </c>
      <c r="S5" s="14">
        <v>33</v>
      </c>
      <c r="T5" s="14">
        <v>0</v>
      </c>
      <c r="U5" s="14">
        <v>33</v>
      </c>
      <c r="V5" s="15">
        <v>0</v>
      </c>
      <c r="W5" s="14">
        <v>0</v>
      </c>
      <c r="X5" s="14">
        <v>0</v>
      </c>
      <c r="Y5" s="15">
        <v>0</v>
      </c>
      <c r="Z5" s="14">
        <v>0</v>
      </c>
      <c r="AA5" s="14">
        <v>0</v>
      </c>
      <c r="AB5" s="15">
        <v>0</v>
      </c>
      <c r="AC5" s="14">
        <v>0</v>
      </c>
      <c r="AD5" s="14">
        <v>0</v>
      </c>
      <c r="AE5" s="15">
        <v>0</v>
      </c>
      <c r="AF5" s="14">
        <v>2.4</v>
      </c>
      <c r="AG5" s="14">
        <v>7.6</v>
      </c>
      <c r="AH5" s="16">
        <f t="shared" ref="AH5:AH23" si="1">IF(D5="","",ROUND(I5+N5+R5+V5+Y5+AB5+AE5+SUM(AF5:AG5),2))</f>
        <v>35.65</v>
      </c>
      <c r="AI5" s="17">
        <f t="shared" si="0"/>
        <v>118.8</v>
      </c>
    </row>
    <row r="6" spans="1:35">
      <c r="A6" s="10">
        <f>IF(D6="","",SUBTOTAL(3,$D$4:$D6))</f>
        <v>3</v>
      </c>
      <c r="B6" s="11" t="s">
        <v>38</v>
      </c>
      <c r="C6" s="12" t="s">
        <v>34</v>
      </c>
      <c r="D6" s="13" t="s">
        <v>39</v>
      </c>
      <c r="E6" s="14">
        <v>0</v>
      </c>
      <c r="F6" s="14">
        <v>0</v>
      </c>
      <c r="G6" s="14">
        <v>0</v>
      </c>
      <c r="H6" s="14">
        <v>0</v>
      </c>
      <c r="I6" s="15">
        <v>0</v>
      </c>
      <c r="J6" s="14">
        <v>23.199999999999996</v>
      </c>
      <c r="K6" s="14">
        <v>2.4</v>
      </c>
      <c r="L6" s="14">
        <v>0</v>
      </c>
      <c r="M6" s="14">
        <v>0</v>
      </c>
      <c r="N6" s="15">
        <v>25.599999999999994</v>
      </c>
      <c r="O6" s="14">
        <v>0</v>
      </c>
      <c r="P6" s="14">
        <v>0</v>
      </c>
      <c r="Q6" s="14">
        <v>0</v>
      </c>
      <c r="R6" s="15">
        <v>0</v>
      </c>
      <c r="S6" s="14">
        <v>0</v>
      </c>
      <c r="T6" s="14">
        <v>0</v>
      </c>
      <c r="U6" s="14">
        <v>0</v>
      </c>
      <c r="V6" s="15">
        <v>0</v>
      </c>
      <c r="W6" s="14">
        <v>0</v>
      </c>
      <c r="X6" s="14">
        <v>0</v>
      </c>
      <c r="Y6" s="15">
        <v>0</v>
      </c>
      <c r="Z6" s="14">
        <v>0</v>
      </c>
      <c r="AA6" s="14">
        <v>0</v>
      </c>
      <c r="AB6" s="15">
        <v>0</v>
      </c>
      <c r="AC6" s="14">
        <v>0</v>
      </c>
      <c r="AD6" s="14">
        <v>0</v>
      </c>
      <c r="AE6" s="15">
        <v>0</v>
      </c>
      <c r="AF6" s="14">
        <v>1.2</v>
      </c>
      <c r="AG6" s="14">
        <v>0</v>
      </c>
      <c r="AH6" s="16">
        <f t="shared" si="1"/>
        <v>26.8</v>
      </c>
      <c r="AI6" s="17">
        <f t="shared" si="0"/>
        <v>89.3</v>
      </c>
    </row>
    <row r="7" spans="1:35">
      <c r="A7" s="10">
        <f>IF(D7="","",SUBTOTAL(3,$D$4:$D7))</f>
        <v>4</v>
      </c>
      <c r="B7" s="11" t="s">
        <v>40</v>
      </c>
      <c r="C7" s="12" t="s">
        <v>34</v>
      </c>
      <c r="D7" s="13" t="s">
        <v>41</v>
      </c>
      <c r="E7" s="14">
        <v>4</v>
      </c>
      <c r="F7" s="14">
        <v>0</v>
      </c>
      <c r="G7" s="14">
        <v>0</v>
      </c>
      <c r="H7" s="14">
        <v>0</v>
      </c>
      <c r="I7" s="15">
        <v>4</v>
      </c>
      <c r="J7" s="14">
        <v>10.799999999999999</v>
      </c>
      <c r="K7" s="14">
        <v>14.799999999999997</v>
      </c>
      <c r="L7" s="14">
        <v>0</v>
      </c>
      <c r="M7" s="14">
        <v>0</v>
      </c>
      <c r="N7" s="15">
        <v>25.599999999999994</v>
      </c>
      <c r="O7" s="14">
        <v>167</v>
      </c>
      <c r="P7" s="14">
        <v>0</v>
      </c>
      <c r="Q7" s="14">
        <v>167</v>
      </c>
      <c r="R7" s="15">
        <v>0</v>
      </c>
      <c r="S7" s="14">
        <v>0</v>
      </c>
      <c r="T7" s="14">
        <v>0</v>
      </c>
      <c r="U7" s="14">
        <v>0</v>
      </c>
      <c r="V7" s="15">
        <v>0</v>
      </c>
      <c r="W7" s="14">
        <v>0</v>
      </c>
      <c r="X7" s="14">
        <v>0</v>
      </c>
      <c r="Y7" s="15">
        <v>0</v>
      </c>
      <c r="Z7" s="14">
        <v>0</v>
      </c>
      <c r="AA7" s="14">
        <v>0</v>
      </c>
      <c r="AB7" s="15">
        <v>0</v>
      </c>
      <c r="AC7" s="14">
        <v>0</v>
      </c>
      <c r="AD7" s="14">
        <v>0</v>
      </c>
      <c r="AE7" s="15">
        <v>0</v>
      </c>
      <c r="AF7" s="14">
        <v>0</v>
      </c>
      <c r="AG7" s="14">
        <v>0</v>
      </c>
      <c r="AH7" s="16">
        <f t="shared" si="1"/>
        <v>29.6</v>
      </c>
      <c r="AI7" s="17">
        <f t="shared" si="0"/>
        <v>98.7</v>
      </c>
    </row>
    <row r="8" spans="1:35">
      <c r="A8" s="10">
        <f>IF(D8="","",SUBTOTAL(3,$D$4:$D8))</f>
        <v>5</v>
      </c>
      <c r="B8" s="11" t="s">
        <v>42</v>
      </c>
      <c r="C8" s="12" t="s">
        <v>34</v>
      </c>
      <c r="D8" s="13" t="s">
        <v>43</v>
      </c>
      <c r="E8" s="14">
        <v>2</v>
      </c>
      <c r="F8" s="14">
        <v>0</v>
      </c>
      <c r="G8" s="14">
        <v>0</v>
      </c>
      <c r="H8" s="14">
        <v>0</v>
      </c>
      <c r="I8" s="15">
        <v>2</v>
      </c>
      <c r="J8" s="14">
        <v>2.4</v>
      </c>
      <c r="K8" s="14">
        <v>14.399999999999997</v>
      </c>
      <c r="L8" s="14">
        <v>0</v>
      </c>
      <c r="M8" s="14">
        <v>0</v>
      </c>
      <c r="N8" s="15">
        <v>16.799999999999997</v>
      </c>
      <c r="O8" s="14">
        <v>24</v>
      </c>
      <c r="P8" s="14">
        <v>0</v>
      </c>
      <c r="Q8" s="14">
        <v>24</v>
      </c>
      <c r="R8" s="15">
        <v>0</v>
      </c>
      <c r="S8" s="14">
        <v>0</v>
      </c>
      <c r="T8" s="14">
        <v>0</v>
      </c>
      <c r="U8" s="14">
        <v>0</v>
      </c>
      <c r="V8" s="15">
        <v>0</v>
      </c>
      <c r="W8" s="14">
        <v>0</v>
      </c>
      <c r="X8" s="14">
        <v>0</v>
      </c>
      <c r="Y8" s="15">
        <v>0</v>
      </c>
      <c r="Z8" s="14">
        <v>0</v>
      </c>
      <c r="AA8" s="14">
        <v>0</v>
      </c>
      <c r="AB8" s="15">
        <v>0</v>
      </c>
      <c r="AC8" s="14">
        <v>0</v>
      </c>
      <c r="AD8" s="14">
        <v>0</v>
      </c>
      <c r="AE8" s="15">
        <v>0</v>
      </c>
      <c r="AF8" s="14">
        <v>1.2</v>
      </c>
      <c r="AG8" s="14">
        <v>0</v>
      </c>
      <c r="AH8" s="16">
        <f t="shared" si="1"/>
        <v>20</v>
      </c>
      <c r="AI8" s="17">
        <f t="shared" si="0"/>
        <v>66.7</v>
      </c>
    </row>
    <row r="9" spans="1:35">
      <c r="A9" s="10">
        <f>IF(D9="","",SUBTOTAL(3,$D$4:$D9))</f>
        <v>6</v>
      </c>
      <c r="B9" s="19" t="s">
        <v>44</v>
      </c>
      <c r="C9" s="19" t="s">
        <v>34</v>
      </c>
      <c r="D9" s="19" t="s">
        <v>45</v>
      </c>
      <c r="E9" s="14">
        <v>0</v>
      </c>
      <c r="F9" s="14">
        <v>0</v>
      </c>
      <c r="G9" s="14">
        <v>0</v>
      </c>
      <c r="H9" s="14">
        <v>0</v>
      </c>
      <c r="I9" s="15">
        <v>0</v>
      </c>
      <c r="J9" s="14">
        <v>0</v>
      </c>
      <c r="K9" s="14">
        <v>0</v>
      </c>
      <c r="L9" s="14">
        <v>0</v>
      </c>
      <c r="M9" s="14">
        <v>0</v>
      </c>
      <c r="N9" s="15">
        <v>0</v>
      </c>
      <c r="O9" s="14">
        <v>0</v>
      </c>
      <c r="P9" s="14">
        <v>0</v>
      </c>
      <c r="Q9" s="14">
        <v>0</v>
      </c>
      <c r="R9" s="15">
        <v>0</v>
      </c>
      <c r="S9" s="14">
        <v>0</v>
      </c>
      <c r="T9" s="14">
        <v>0</v>
      </c>
      <c r="U9" s="14">
        <v>0</v>
      </c>
      <c r="V9" s="15">
        <v>0</v>
      </c>
      <c r="W9" s="14">
        <v>0</v>
      </c>
      <c r="X9" s="14">
        <v>0</v>
      </c>
      <c r="Y9" s="15">
        <v>0</v>
      </c>
      <c r="Z9" s="14">
        <v>0</v>
      </c>
      <c r="AA9" s="14">
        <v>0</v>
      </c>
      <c r="AB9" s="15">
        <v>0</v>
      </c>
      <c r="AC9" s="14">
        <v>0</v>
      </c>
      <c r="AD9" s="14">
        <v>0</v>
      </c>
      <c r="AE9" s="15">
        <v>0</v>
      </c>
      <c r="AF9" s="14">
        <v>0</v>
      </c>
      <c r="AG9" s="14">
        <v>14.4</v>
      </c>
      <c r="AH9" s="16">
        <f t="shared" si="1"/>
        <v>14.4</v>
      </c>
      <c r="AI9" s="17">
        <f t="shared" si="0"/>
        <v>48</v>
      </c>
    </row>
    <row r="10" spans="1:35">
      <c r="A10" s="10">
        <f>IF(D10="","",SUBTOTAL(3,$D$4:$D10))</f>
        <v>7</v>
      </c>
      <c r="B10" s="11" t="s">
        <v>46</v>
      </c>
      <c r="C10" s="12" t="s">
        <v>34</v>
      </c>
      <c r="D10" s="13" t="s">
        <v>47</v>
      </c>
      <c r="E10" s="14">
        <v>0</v>
      </c>
      <c r="F10" s="14">
        <v>0</v>
      </c>
      <c r="G10" s="14">
        <v>0</v>
      </c>
      <c r="H10" s="14">
        <v>0</v>
      </c>
      <c r="I10" s="15">
        <v>0</v>
      </c>
      <c r="J10" s="14">
        <v>2.4</v>
      </c>
      <c r="K10" s="14">
        <v>15.599999999999996</v>
      </c>
      <c r="L10" s="14">
        <v>0</v>
      </c>
      <c r="M10" s="14">
        <v>0</v>
      </c>
      <c r="N10" s="15">
        <v>17.999999999999996</v>
      </c>
      <c r="O10" s="14">
        <v>0</v>
      </c>
      <c r="P10" s="14">
        <v>0</v>
      </c>
      <c r="Q10" s="14">
        <v>0</v>
      </c>
      <c r="R10" s="15">
        <v>0</v>
      </c>
      <c r="S10" s="14">
        <v>0</v>
      </c>
      <c r="T10" s="14">
        <v>0</v>
      </c>
      <c r="U10" s="14">
        <v>0</v>
      </c>
      <c r="V10" s="15">
        <v>0</v>
      </c>
      <c r="W10" s="14">
        <v>0</v>
      </c>
      <c r="X10" s="14">
        <v>0</v>
      </c>
      <c r="Y10" s="15">
        <v>0</v>
      </c>
      <c r="Z10" s="14">
        <v>0</v>
      </c>
      <c r="AA10" s="14">
        <v>0</v>
      </c>
      <c r="AB10" s="15">
        <v>0</v>
      </c>
      <c r="AC10" s="14">
        <v>0</v>
      </c>
      <c r="AD10" s="14">
        <v>0</v>
      </c>
      <c r="AE10" s="15">
        <v>0</v>
      </c>
      <c r="AF10" s="14">
        <v>0</v>
      </c>
      <c r="AG10" s="14">
        <v>0</v>
      </c>
      <c r="AH10" s="16">
        <f t="shared" si="1"/>
        <v>18</v>
      </c>
      <c r="AI10" s="17">
        <f t="shared" si="0"/>
        <v>60</v>
      </c>
    </row>
    <row r="11" spans="1:35">
      <c r="A11" s="10">
        <f>IF(D11="","",SUBTOTAL(3,$D$4:$D11))</f>
        <v>8</v>
      </c>
      <c r="B11" s="11" t="s">
        <v>48</v>
      </c>
      <c r="C11" s="12" t="s">
        <v>34</v>
      </c>
      <c r="D11" s="13" t="s">
        <v>49</v>
      </c>
      <c r="E11" s="14">
        <v>0</v>
      </c>
      <c r="F11" s="14">
        <v>0</v>
      </c>
      <c r="G11" s="14">
        <v>0</v>
      </c>
      <c r="H11" s="14">
        <v>0</v>
      </c>
      <c r="I11" s="15">
        <v>0</v>
      </c>
      <c r="J11" s="14">
        <v>13.199999999999998</v>
      </c>
      <c r="K11" s="14">
        <v>0</v>
      </c>
      <c r="L11" s="14">
        <v>0</v>
      </c>
      <c r="M11" s="14">
        <v>0</v>
      </c>
      <c r="N11" s="15">
        <v>13.199999999999998</v>
      </c>
      <c r="O11" s="14">
        <v>0</v>
      </c>
      <c r="P11" s="14">
        <v>0</v>
      </c>
      <c r="Q11" s="14">
        <v>0</v>
      </c>
      <c r="R11" s="15">
        <v>0</v>
      </c>
      <c r="S11" s="14">
        <v>0</v>
      </c>
      <c r="T11" s="14">
        <v>0</v>
      </c>
      <c r="U11" s="14">
        <v>0</v>
      </c>
      <c r="V11" s="15">
        <v>0</v>
      </c>
      <c r="W11" s="14">
        <v>0</v>
      </c>
      <c r="X11" s="14">
        <v>0</v>
      </c>
      <c r="Y11" s="15">
        <v>0</v>
      </c>
      <c r="Z11" s="14">
        <v>0</v>
      </c>
      <c r="AA11" s="14">
        <v>0</v>
      </c>
      <c r="AB11" s="15">
        <v>0</v>
      </c>
      <c r="AC11" s="14">
        <v>0</v>
      </c>
      <c r="AD11" s="14">
        <v>0</v>
      </c>
      <c r="AE11" s="15">
        <v>0</v>
      </c>
      <c r="AF11" s="14">
        <v>0</v>
      </c>
      <c r="AG11" s="14">
        <v>0</v>
      </c>
      <c r="AH11" s="16">
        <f t="shared" si="1"/>
        <v>13.2</v>
      </c>
      <c r="AI11" s="17">
        <f t="shared" si="0"/>
        <v>44</v>
      </c>
    </row>
    <row r="12" spans="1:35">
      <c r="A12" s="10">
        <f>IF(D12="","",SUBTOTAL(3,$D$4:$D12))</f>
        <v>9</v>
      </c>
      <c r="B12" s="11" t="s">
        <v>50</v>
      </c>
      <c r="C12" s="12" t="s">
        <v>34</v>
      </c>
      <c r="D12" s="13" t="s">
        <v>51</v>
      </c>
      <c r="E12" s="14">
        <v>0</v>
      </c>
      <c r="F12" s="14">
        <v>2</v>
      </c>
      <c r="G12" s="14">
        <v>0</v>
      </c>
      <c r="H12" s="14">
        <v>0</v>
      </c>
      <c r="I12" s="15">
        <v>4</v>
      </c>
      <c r="J12" s="14">
        <v>10.799999999999999</v>
      </c>
      <c r="K12" s="14">
        <v>4.8</v>
      </c>
      <c r="L12" s="14">
        <v>0</v>
      </c>
      <c r="M12" s="14">
        <v>0</v>
      </c>
      <c r="N12" s="15">
        <v>15.599999999999998</v>
      </c>
      <c r="O12" s="14">
        <v>0</v>
      </c>
      <c r="P12" s="14">
        <v>0</v>
      </c>
      <c r="Q12" s="14">
        <v>0</v>
      </c>
      <c r="R12" s="15">
        <v>0</v>
      </c>
      <c r="S12" s="14">
        <v>0</v>
      </c>
      <c r="T12" s="14">
        <v>0</v>
      </c>
      <c r="U12" s="14">
        <v>0</v>
      </c>
      <c r="V12" s="15">
        <v>0</v>
      </c>
      <c r="W12" s="14">
        <v>0</v>
      </c>
      <c r="X12" s="14">
        <v>0</v>
      </c>
      <c r="Y12" s="15">
        <v>0</v>
      </c>
      <c r="Z12" s="14">
        <v>0</v>
      </c>
      <c r="AA12" s="14">
        <v>0</v>
      </c>
      <c r="AB12" s="15">
        <v>0</v>
      </c>
      <c r="AC12" s="14">
        <v>0</v>
      </c>
      <c r="AD12" s="14">
        <v>0</v>
      </c>
      <c r="AE12" s="15">
        <v>0</v>
      </c>
      <c r="AF12" s="14">
        <v>3.6</v>
      </c>
      <c r="AG12" s="14">
        <v>13.2</v>
      </c>
      <c r="AH12" s="16">
        <f t="shared" si="1"/>
        <v>36.4</v>
      </c>
      <c r="AI12" s="17">
        <f t="shared" si="0"/>
        <v>121.3</v>
      </c>
    </row>
    <row r="13" spans="1:35">
      <c r="A13" s="10">
        <f>IF(D13="","",SUBTOTAL(3,$D$4:$D13))</f>
        <v>10</v>
      </c>
      <c r="B13" s="11" t="s">
        <v>52</v>
      </c>
      <c r="C13" s="12" t="s">
        <v>34</v>
      </c>
      <c r="D13" s="13" t="s">
        <v>53</v>
      </c>
      <c r="E13" s="14">
        <v>0</v>
      </c>
      <c r="F13" s="14">
        <v>2</v>
      </c>
      <c r="G13" s="14">
        <v>0</v>
      </c>
      <c r="H13" s="14">
        <v>0</v>
      </c>
      <c r="I13" s="15">
        <v>4</v>
      </c>
      <c r="J13" s="14">
        <v>0</v>
      </c>
      <c r="K13" s="14">
        <v>8.4</v>
      </c>
      <c r="L13" s="14">
        <v>0</v>
      </c>
      <c r="M13" s="14">
        <v>0</v>
      </c>
      <c r="N13" s="15">
        <v>8.4</v>
      </c>
      <c r="O13" s="14">
        <v>0</v>
      </c>
      <c r="P13" s="14">
        <v>0</v>
      </c>
      <c r="Q13" s="14">
        <v>0</v>
      </c>
      <c r="R13" s="15">
        <v>0</v>
      </c>
      <c r="S13" s="14">
        <v>0</v>
      </c>
      <c r="T13" s="14">
        <v>0</v>
      </c>
      <c r="U13" s="14">
        <v>0</v>
      </c>
      <c r="V13" s="15">
        <v>0</v>
      </c>
      <c r="W13" s="14">
        <v>0</v>
      </c>
      <c r="X13" s="14">
        <v>0</v>
      </c>
      <c r="Y13" s="15">
        <v>0</v>
      </c>
      <c r="Z13" s="14">
        <v>0</v>
      </c>
      <c r="AA13" s="14">
        <v>0</v>
      </c>
      <c r="AB13" s="15">
        <v>0</v>
      </c>
      <c r="AC13" s="14">
        <v>0</v>
      </c>
      <c r="AD13" s="14">
        <v>0</v>
      </c>
      <c r="AE13" s="15">
        <v>0</v>
      </c>
      <c r="AF13" s="14">
        <v>0</v>
      </c>
      <c r="AG13" s="14">
        <v>0</v>
      </c>
      <c r="AH13" s="16">
        <f t="shared" si="1"/>
        <v>12.4</v>
      </c>
      <c r="AI13" s="17">
        <f t="shared" si="0"/>
        <v>41.3</v>
      </c>
    </row>
    <row r="14" spans="1:35">
      <c r="A14" s="10">
        <f>IF(D14="","",SUBTOTAL(3,$D$4:$D14))</f>
        <v>11</v>
      </c>
      <c r="B14" s="11" t="s">
        <v>54</v>
      </c>
      <c r="C14" s="12" t="s">
        <v>34</v>
      </c>
      <c r="D14" s="13" t="s">
        <v>55</v>
      </c>
      <c r="E14" s="14">
        <v>0</v>
      </c>
      <c r="F14" s="14">
        <v>0</v>
      </c>
      <c r="G14" s="14">
        <v>0</v>
      </c>
      <c r="H14" s="14">
        <v>0</v>
      </c>
      <c r="I14" s="15">
        <v>0</v>
      </c>
      <c r="J14" s="14">
        <v>2.4</v>
      </c>
      <c r="K14" s="14">
        <v>0</v>
      </c>
      <c r="L14" s="14">
        <v>0</v>
      </c>
      <c r="M14" s="14">
        <v>0</v>
      </c>
      <c r="N14" s="15">
        <v>2.4</v>
      </c>
      <c r="O14" s="14">
        <v>0</v>
      </c>
      <c r="P14" s="14">
        <v>0</v>
      </c>
      <c r="Q14" s="14">
        <v>0</v>
      </c>
      <c r="R14" s="15">
        <v>0</v>
      </c>
      <c r="S14" s="14">
        <v>0</v>
      </c>
      <c r="T14" s="14">
        <v>0</v>
      </c>
      <c r="U14" s="14">
        <v>0</v>
      </c>
      <c r="V14" s="15">
        <v>0</v>
      </c>
      <c r="W14" s="14">
        <v>0</v>
      </c>
      <c r="X14" s="14">
        <v>0</v>
      </c>
      <c r="Y14" s="15">
        <v>0</v>
      </c>
      <c r="Z14" s="14">
        <v>0</v>
      </c>
      <c r="AA14" s="14">
        <v>0</v>
      </c>
      <c r="AB14" s="15">
        <v>0</v>
      </c>
      <c r="AC14" s="14">
        <v>0</v>
      </c>
      <c r="AD14" s="14">
        <v>0</v>
      </c>
      <c r="AE14" s="15">
        <v>0</v>
      </c>
      <c r="AF14" s="14">
        <v>0</v>
      </c>
      <c r="AG14" s="14">
        <v>0</v>
      </c>
      <c r="AH14" s="16">
        <f t="shared" si="1"/>
        <v>2.4</v>
      </c>
      <c r="AI14" s="17">
        <f t="shared" si="0"/>
        <v>8</v>
      </c>
    </row>
    <row r="15" spans="1:35">
      <c r="A15" s="10">
        <f>IF(D15="","",SUBTOTAL(3,$D$4:$D15))</f>
        <v>12</v>
      </c>
      <c r="B15" s="11" t="s">
        <v>56</v>
      </c>
      <c r="C15" s="12" t="s">
        <v>57</v>
      </c>
      <c r="D15" s="13" t="s">
        <v>58</v>
      </c>
      <c r="E15" s="14">
        <v>2</v>
      </c>
      <c r="F15" s="14">
        <v>0</v>
      </c>
      <c r="G15" s="14">
        <v>0</v>
      </c>
      <c r="H15" s="14">
        <v>0</v>
      </c>
      <c r="I15" s="15">
        <v>2</v>
      </c>
      <c r="J15" s="14">
        <v>0</v>
      </c>
      <c r="K15" s="14">
        <v>0</v>
      </c>
      <c r="L15" s="14">
        <v>0</v>
      </c>
      <c r="M15" s="14">
        <v>0</v>
      </c>
      <c r="N15" s="15">
        <v>0</v>
      </c>
      <c r="O15" s="14">
        <v>33</v>
      </c>
      <c r="P15" s="14">
        <v>0</v>
      </c>
      <c r="Q15" s="14">
        <v>33</v>
      </c>
      <c r="R15" s="15">
        <v>0</v>
      </c>
      <c r="S15" s="14">
        <v>0</v>
      </c>
      <c r="T15" s="14">
        <v>0</v>
      </c>
      <c r="U15" s="14">
        <v>0</v>
      </c>
      <c r="V15" s="15">
        <v>0</v>
      </c>
      <c r="W15" s="14">
        <v>0</v>
      </c>
      <c r="X15" s="14">
        <v>0</v>
      </c>
      <c r="Y15" s="15">
        <v>0</v>
      </c>
      <c r="Z15" s="14">
        <v>0</v>
      </c>
      <c r="AA15" s="14">
        <v>0</v>
      </c>
      <c r="AB15" s="15">
        <v>0</v>
      </c>
      <c r="AC15" s="14">
        <v>0</v>
      </c>
      <c r="AD15" s="14">
        <v>0</v>
      </c>
      <c r="AE15" s="15">
        <v>0</v>
      </c>
      <c r="AF15" s="14">
        <v>0</v>
      </c>
      <c r="AG15" s="14">
        <v>0</v>
      </c>
      <c r="AH15" s="16">
        <f t="shared" si="1"/>
        <v>2</v>
      </c>
      <c r="AI15" s="17">
        <f t="shared" si="0"/>
        <v>6.7</v>
      </c>
    </row>
    <row r="16" spans="1:35">
      <c r="A16" s="10" t="str">
        <f>IF(D16="","",SUBTOTAL(3,$D$4:$D16))</f>
        <v/>
      </c>
      <c r="B16" s="11"/>
      <c r="C16" s="12"/>
      <c r="D16" s="20"/>
      <c r="E16" s="14"/>
      <c r="F16" s="14"/>
      <c r="G16" s="14"/>
      <c r="H16" s="14"/>
      <c r="I16" s="15"/>
      <c r="J16" s="14"/>
      <c r="K16" s="14"/>
      <c r="L16" s="14"/>
      <c r="M16" s="14"/>
      <c r="N16" s="15"/>
      <c r="O16" s="14"/>
      <c r="P16" s="14"/>
      <c r="Q16" s="14"/>
      <c r="R16" s="15"/>
      <c r="S16" s="14"/>
      <c r="T16" s="14"/>
      <c r="U16" s="14"/>
      <c r="V16" s="15"/>
      <c r="W16" s="14"/>
      <c r="X16" s="14"/>
      <c r="Y16" s="15"/>
      <c r="Z16" s="14"/>
      <c r="AA16" s="14"/>
      <c r="AB16" s="15"/>
      <c r="AC16" s="14"/>
      <c r="AD16" s="14"/>
      <c r="AE16" s="15"/>
      <c r="AF16" s="14"/>
      <c r="AG16" s="14"/>
      <c r="AH16" s="16" t="str">
        <f t="shared" si="1"/>
        <v/>
      </c>
      <c r="AI16" s="17" t="str">
        <f t="shared" si="0"/>
        <v/>
      </c>
    </row>
    <row r="17" spans="1:35">
      <c r="A17" s="10" t="str">
        <f>IF(D17="","",SUBTOTAL(3,$D$4:$D17))</f>
        <v/>
      </c>
      <c r="B17" s="19"/>
      <c r="C17" s="19"/>
      <c r="D17" s="19"/>
      <c r="E17" s="14"/>
      <c r="F17" s="14"/>
      <c r="G17" s="14"/>
      <c r="H17" s="14"/>
      <c r="I17" s="15"/>
      <c r="J17" s="14"/>
      <c r="K17" s="14"/>
      <c r="L17" s="14"/>
      <c r="M17" s="14"/>
      <c r="N17" s="15"/>
      <c r="O17" s="14"/>
      <c r="P17" s="14"/>
      <c r="Q17" s="14"/>
      <c r="R17" s="15"/>
      <c r="S17" s="14"/>
      <c r="T17" s="14"/>
      <c r="U17" s="14"/>
      <c r="V17" s="15"/>
      <c r="W17" s="14"/>
      <c r="X17" s="14"/>
      <c r="Y17" s="15"/>
      <c r="Z17" s="14"/>
      <c r="AA17" s="14"/>
      <c r="AB17" s="15"/>
      <c r="AC17" s="14"/>
      <c r="AD17" s="14"/>
      <c r="AE17" s="15"/>
      <c r="AF17" s="14"/>
      <c r="AG17" s="14"/>
      <c r="AH17" s="16" t="str">
        <f t="shared" si="1"/>
        <v/>
      </c>
      <c r="AI17" s="17" t="str">
        <f t="shared" si="0"/>
        <v/>
      </c>
    </row>
    <row r="18" spans="1:35">
      <c r="A18" s="10" t="str">
        <f>IF(D18="","",SUBTOTAL(3,$D$4:$D18))</f>
        <v/>
      </c>
      <c r="B18" s="21"/>
      <c r="C18" s="22"/>
      <c r="D18" s="22"/>
      <c r="E18" s="14"/>
      <c r="F18" s="14"/>
      <c r="G18" s="14"/>
      <c r="H18" s="14"/>
      <c r="I18" s="15"/>
      <c r="J18" s="14"/>
      <c r="K18" s="14"/>
      <c r="L18" s="14"/>
      <c r="M18" s="14"/>
      <c r="N18" s="15"/>
      <c r="O18" s="14"/>
      <c r="P18" s="14"/>
      <c r="Q18" s="14"/>
      <c r="R18" s="15"/>
      <c r="S18" s="14"/>
      <c r="T18" s="14"/>
      <c r="U18" s="14"/>
      <c r="V18" s="15"/>
      <c r="W18" s="14"/>
      <c r="X18" s="14"/>
      <c r="Y18" s="15"/>
      <c r="Z18" s="14"/>
      <c r="AA18" s="14"/>
      <c r="AB18" s="15"/>
      <c r="AC18" s="14"/>
      <c r="AD18" s="14"/>
      <c r="AE18" s="15"/>
      <c r="AF18" s="14"/>
      <c r="AG18" s="14"/>
      <c r="AH18" s="16" t="str">
        <f t="shared" si="1"/>
        <v/>
      </c>
      <c r="AI18" s="17" t="str">
        <f t="shared" si="0"/>
        <v/>
      </c>
    </row>
    <row r="19" spans="1:35">
      <c r="A19" s="10" t="str">
        <f>IF(D19="","",SUBTOTAL(3,$D$4:$D19))</f>
        <v/>
      </c>
      <c r="B19" s="11"/>
      <c r="C19" s="12"/>
      <c r="D19" s="13"/>
      <c r="E19" s="14"/>
      <c r="F19" s="14"/>
      <c r="G19" s="14"/>
      <c r="H19" s="14"/>
      <c r="I19" s="15"/>
      <c r="J19" s="14"/>
      <c r="K19" s="14"/>
      <c r="L19" s="14"/>
      <c r="M19" s="14"/>
      <c r="N19" s="15"/>
      <c r="O19" s="14"/>
      <c r="P19" s="14"/>
      <c r="Q19" s="14"/>
      <c r="R19" s="15"/>
      <c r="S19" s="14"/>
      <c r="T19" s="14"/>
      <c r="U19" s="14"/>
      <c r="V19" s="15"/>
      <c r="W19" s="14"/>
      <c r="X19" s="14"/>
      <c r="Y19" s="15"/>
      <c r="Z19" s="14"/>
      <c r="AA19" s="14"/>
      <c r="AB19" s="15"/>
      <c r="AC19" s="14"/>
      <c r="AD19" s="14"/>
      <c r="AE19" s="15"/>
      <c r="AF19" s="14"/>
      <c r="AG19" s="14"/>
      <c r="AH19" s="16" t="str">
        <f t="shared" si="1"/>
        <v/>
      </c>
      <c r="AI19" s="17" t="str">
        <f t="shared" si="0"/>
        <v/>
      </c>
    </row>
    <row r="20" spans="1:35">
      <c r="A20" s="10" t="str">
        <f>IF(D20="","",SUBTOTAL(3,$D$4:$D20))</f>
        <v/>
      </c>
      <c r="B20" s="11"/>
      <c r="C20" s="12"/>
      <c r="D20" s="13"/>
      <c r="E20" s="14"/>
      <c r="F20" s="14"/>
      <c r="G20" s="14"/>
      <c r="H20" s="14"/>
      <c r="I20" s="15"/>
      <c r="J20" s="14"/>
      <c r="K20" s="14"/>
      <c r="L20" s="14"/>
      <c r="M20" s="14"/>
      <c r="N20" s="15"/>
      <c r="O20" s="14"/>
      <c r="P20" s="14"/>
      <c r="Q20" s="14"/>
      <c r="R20" s="15"/>
      <c r="S20" s="14"/>
      <c r="T20" s="14"/>
      <c r="U20" s="14"/>
      <c r="V20" s="15"/>
      <c r="W20" s="14"/>
      <c r="X20" s="14"/>
      <c r="Y20" s="15"/>
      <c r="Z20" s="14"/>
      <c r="AA20" s="14"/>
      <c r="AB20" s="15"/>
      <c r="AC20" s="14"/>
      <c r="AD20" s="14"/>
      <c r="AE20" s="15"/>
      <c r="AF20" s="14"/>
      <c r="AG20" s="14"/>
      <c r="AH20" s="16" t="str">
        <f t="shared" si="1"/>
        <v/>
      </c>
      <c r="AI20" s="17" t="str">
        <f t="shared" si="0"/>
        <v/>
      </c>
    </row>
    <row r="21" spans="1:35">
      <c r="A21" s="10" t="str">
        <f>IF(D21="","",SUBTOTAL(3,$D$4:$D21))</f>
        <v/>
      </c>
      <c r="B21" s="11"/>
      <c r="C21" s="12"/>
      <c r="D21" s="13"/>
      <c r="E21" s="14"/>
      <c r="F21" s="14"/>
      <c r="G21" s="14"/>
      <c r="H21" s="14"/>
      <c r="I21" s="15"/>
      <c r="J21" s="14"/>
      <c r="K21" s="14"/>
      <c r="L21" s="14"/>
      <c r="M21" s="14"/>
      <c r="N21" s="15"/>
      <c r="O21" s="14"/>
      <c r="P21" s="14"/>
      <c r="Q21" s="14"/>
      <c r="R21" s="15"/>
      <c r="S21" s="14"/>
      <c r="T21" s="14"/>
      <c r="U21" s="14"/>
      <c r="V21" s="15"/>
      <c r="W21" s="14"/>
      <c r="X21" s="14"/>
      <c r="Y21" s="15"/>
      <c r="Z21" s="14"/>
      <c r="AA21" s="14"/>
      <c r="AB21" s="15"/>
      <c r="AC21" s="14"/>
      <c r="AD21" s="14"/>
      <c r="AE21" s="15"/>
      <c r="AF21" s="14"/>
      <c r="AG21" s="14"/>
      <c r="AH21" s="16" t="str">
        <f t="shared" si="1"/>
        <v/>
      </c>
      <c r="AI21" s="17" t="str">
        <f t="shared" si="0"/>
        <v/>
      </c>
    </row>
    <row r="22" spans="1:35">
      <c r="A22" s="10" t="str">
        <f>IF(D22="","",SUBTOTAL(3,$D$4:$D22))</f>
        <v/>
      </c>
      <c r="B22" s="11"/>
      <c r="C22" s="12"/>
      <c r="D22" s="13"/>
      <c r="E22" s="14"/>
      <c r="F22" s="14"/>
      <c r="G22" s="14"/>
      <c r="H22" s="14"/>
      <c r="I22" s="15"/>
      <c r="J22" s="14"/>
      <c r="K22" s="14"/>
      <c r="L22" s="14"/>
      <c r="M22" s="14"/>
      <c r="N22" s="15"/>
      <c r="O22" s="14"/>
      <c r="P22" s="14"/>
      <c r="Q22" s="14"/>
      <c r="R22" s="15"/>
      <c r="S22" s="14"/>
      <c r="T22" s="14"/>
      <c r="U22" s="14"/>
      <c r="V22" s="15"/>
      <c r="W22" s="14"/>
      <c r="X22" s="14"/>
      <c r="Y22" s="15"/>
      <c r="Z22" s="14"/>
      <c r="AA22" s="14"/>
      <c r="AB22" s="15"/>
      <c r="AC22" s="14"/>
      <c r="AD22" s="14"/>
      <c r="AE22" s="15"/>
      <c r="AF22" s="14"/>
      <c r="AG22" s="14"/>
      <c r="AH22" s="16" t="str">
        <f t="shared" si="1"/>
        <v/>
      </c>
      <c r="AI22" s="17" t="str">
        <f t="shared" si="0"/>
        <v/>
      </c>
    </row>
    <row r="23" spans="1:35">
      <c r="A23" s="10" t="str">
        <f>IF(D23="","",SUBTOTAL(3,$D$4:$D23))</f>
        <v/>
      </c>
      <c r="B23" s="23"/>
      <c r="C23" s="24"/>
      <c r="D23" s="24"/>
      <c r="E23" s="14"/>
      <c r="F23" s="14"/>
      <c r="G23" s="14"/>
      <c r="H23" s="14"/>
      <c r="I23" s="15"/>
      <c r="J23" s="14"/>
      <c r="K23" s="14"/>
      <c r="L23" s="14"/>
      <c r="M23" s="14"/>
      <c r="N23" s="15"/>
      <c r="O23" s="14"/>
      <c r="P23" s="14"/>
      <c r="Q23" s="14"/>
      <c r="R23" s="15"/>
      <c r="S23" s="14"/>
      <c r="T23" s="14"/>
      <c r="U23" s="14"/>
      <c r="V23" s="15"/>
      <c r="W23" s="14"/>
      <c r="X23" s="14"/>
      <c r="Y23" s="15"/>
      <c r="Z23" s="14"/>
      <c r="AA23" s="14"/>
      <c r="AB23" s="15"/>
      <c r="AC23" s="14"/>
      <c r="AD23" s="14"/>
      <c r="AE23" s="15"/>
      <c r="AF23" s="14"/>
      <c r="AG23" s="14"/>
      <c r="AH23" s="16" t="str">
        <f t="shared" si="1"/>
        <v/>
      </c>
      <c r="AI23" s="17" t="str">
        <f t="shared" si="0"/>
        <v/>
      </c>
    </row>
    <row r="24" spans="1:35">
      <c r="E24" s="17">
        <f t="shared" ref="E24:AH24" si="2">SUBTOTAL(9,E2:E23)</f>
        <v>13</v>
      </c>
      <c r="F24" s="17">
        <f t="shared" si="2"/>
        <v>12</v>
      </c>
      <c r="G24" s="17">
        <f t="shared" si="2"/>
        <v>0</v>
      </c>
      <c r="H24" s="17">
        <f t="shared" si="2"/>
        <v>0</v>
      </c>
      <c r="I24" s="26">
        <f t="shared" si="2"/>
        <v>37</v>
      </c>
      <c r="J24" s="17">
        <f t="shared" si="2"/>
        <v>70</v>
      </c>
      <c r="K24" s="17">
        <f t="shared" si="2"/>
        <v>66.399999999999991</v>
      </c>
      <c r="L24" s="17">
        <f t="shared" si="2"/>
        <v>0</v>
      </c>
      <c r="M24" s="17">
        <f t="shared" si="2"/>
        <v>0</v>
      </c>
      <c r="N24" s="26">
        <f t="shared" si="2"/>
        <v>136.39999999999998</v>
      </c>
      <c r="O24" s="17">
        <f t="shared" si="2"/>
        <v>338</v>
      </c>
      <c r="P24" s="17">
        <f t="shared" si="2"/>
        <v>338</v>
      </c>
      <c r="Q24" s="17">
        <f t="shared" si="2"/>
        <v>338</v>
      </c>
      <c r="R24" s="26">
        <f t="shared" si="2"/>
        <v>16.899999999999999</v>
      </c>
      <c r="S24" s="17">
        <f t="shared" si="2"/>
        <v>33</v>
      </c>
      <c r="T24" s="17">
        <f t="shared" si="2"/>
        <v>0</v>
      </c>
      <c r="U24" s="17">
        <f t="shared" si="2"/>
        <v>33</v>
      </c>
      <c r="V24" s="26">
        <f t="shared" si="2"/>
        <v>0</v>
      </c>
      <c r="W24" s="17">
        <f t="shared" si="2"/>
        <v>0</v>
      </c>
      <c r="X24" s="17">
        <f t="shared" si="2"/>
        <v>0</v>
      </c>
      <c r="Y24" s="26">
        <f t="shared" si="2"/>
        <v>0</v>
      </c>
      <c r="Z24" s="17">
        <f t="shared" si="2"/>
        <v>0</v>
      </c>
      <c r="AA24" s="17">
        <f t="shared" si="2"/>
        <v>0</v>
      </c>
      <c r="AB24" s="26">
        <f t="shared" si="2"/>
        <v>0</v>
      </c>
      <c r="AC24" s="17">
        <f t="shared" si="2"/>
        <v>0</v>
      </c>
      <c r="AD24" s="17">
        <f t="shared" si="2"/>
        <v>0</v>
      </c>
      <c r="AE24" s="26">
        <f t="shared" si="2"/>
        <v>0</v>
      </c>
      <c r="AF24" s="17">
        <f t="shared" si="2"/>
        <v>9.6</v>
      </c>
      <c r="AG24" s="17">
        <f t="shared" si="2"/>
        <v>50.8</v>
      </c>
      <c r="AH24" s="26">
        <f t="shared" si="2"/>
        <v>250.70000000000002</v>
      </c>
    </row>
  </sheetData>
  <sheetProtection formatCells="0" formatColumns="0" formatRows="0" autoFilter="0"/>
  <autoFilter ref="A3:AI23"/>
  <mergeCells count="16">
    <mergeCell ref="J1:N2"/>
    <mergeCell ref="A1:A3"/>
    <mergeCell ref="B1:B3"/>
    <mergeCell ref="C1:C3"/>
    <mergeCell ref="D1:D3"/>
    <mergeCell ref="E1:I2"/>
    <mergeCell ref="O1:V1"/>
    <mergeCell ref="W1:AE1"/>
    <mergeCell ref="AF1:AF3"/>
    <mergeCell ref="AG1:AG3"/>
    <mergeCell ref="AH1:AH3"/>
    <mergeCell ref="O2:R2"/>
    <mergeCell ref="S2:V2"/>
    <mergeCell ref="W2:Y2"/>
    <mergeCell ref="Z2:AB2"/>
    <mergeCell ref="AC2:AE2"/>
  </mergeCells>
  <conditionalFormatting sqref="E1:AH2 E3:P3 R3:T3 V3:AH3 E4:AH1048576">
    <cfRule type="cellIs" dxfId="6" priority="4" stopIfTrue="1" operator="lessThan">
      <formula>0</formula>
    </cfRule>
  </conditionalFormatting>
  <conditionalFormatting sqref="Q3">
    <cfRule type="cellIs" dxfId="5" priority="3" stopIfTrue="1" operator="lessThan">
      <formula>0</formula>
    </cfRule>
  </conditionalFormatting>
  <conditionalFormatting sqref="U3">
    <cfRule type="cellIs" dxfId="4" priority="2" stopIfTrue="1" operator="lessThan">
      <formula>0</formula>
    </cfRule>
  </conditionalFormatting>
  <printOptions horizontalCentered="1"/>
  <pageMargins left="0.25" right="0.25" top="0.25" bottom="0.25" header="0.5" footer="0.5"/>
  <pageSetup paperSize="9" scale="44" fitToHeight="0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24"/>
  <sheetViews>
    <sheetView zoomScale="70" zoomScaleNormal="70" workbookViewId="0">
      <pane xSplit="4" ySplit="3" topLeftCell="O4" activePane="bottomRight" state="frozen"/>
      <selection activeCell="AH4" sqref="AH4:AH65"/>
      <selection pane="topRight" activeCell="AH4" sqref="AH4:AH65"/>
      <selection pane="bottomLeft" activeCell="AH4" sqref="AH4:AH65"/>
      <selection pane="bottomRight" activeCell="AG23" sqref="B16:AG23"/>
    </sheetView>
  </sheetViews>
  <sheetFormatPr defaultRowHeight="18.75"/>
  <cols>
    <col min="1" max="1" width="5.75" style="25" bestFit="1" customWidth="1"/>
    <col min="2" max="2" width="11.75" style="25" bestFit="1" customWidth="1"/>
    <col min="3" max="3" width="29" style="18" bestFit="1" customWidth="1"/>
    <col min="4" max="4" width="36" style="18" bestFit="1" customWidth="1"/>
    <col min="5" max="8" width="6.625" style="18" customWidth="1"/>
    <col min="9" max="9" width="6.625" style="28" customWidth="1"/>
    <col min="10" max="13" width="6.625" style="18" customWidth="1"/>
    <col min="14" max="14" width="8.25" style="28" customWidth="1"/>
    <col min="15" max="15" width="8" style="18" customWidth="1"/>
    <col min="16" max="17" width="8.25" style="18" customWidth="1"/>
    <col min="18" max="18" width="9.375" style="28" customWidth="1"/>
    <col min="19" max="21" width="6.625" style="18" customWidth="1"/>
    <col min="22" max="22" width="6.625" style="28" customWidth="1"/>
    <col min="23" max="24" width="6.625" style="18" customWidth="1"/>
    <col min="25" max="25" width="6.625" style="28" customWidth="1"/>
    <col min="26" max="27" width="6.625" style="18" customWidth="1"/>
    <col min="28" max="28" width="6.625" style="28" customWidth="1"/>
    <col min="29" max="30" width="6.625" style="18" customWidth="1"/>
    <col min="31" max="31" width="6.625" style="28" customWidth="1"/>
    <col min="32" max="33" width="6.625" style="18" customWidth="1"/>
    <col min="34" max="34" width="9.25" style="29" customWidth="1"/>
    <col min="35" max="35" width="9.5" style="27" customWidth="1"/>
    <col min="36" max="36" width="11.75" style="18" customWidth="1"/>
    <col min="37" max="16384" width="9" style="18"/>
  </cols>
  <sheetData>
    <row r="1" spans="1:35" s="2" customFormat="1">
      <c r="A1" s="33" t="s">
        <v>0</v>
      </c>
      <c r="B1" s="30" t="s">
        <v>1</v>
      </c>
      <c r="C1" s="34" t="s">
        <v>2</v>
      </c>
      <c r="D1" s="33" t="s">
        <v>3</v>
      </c>
      <c r="E1" s="30" t="s">
        <v>4</v>
      </c>
      <c r="F1" s="30"/>
      <c r="G1" s="30"/>
      <c r="H1" s="30"/>
      <c r="I1" s="30"/>
      <c r="J1" s="30" t="s">
        <v>5</v>
      </c>
      <c r="K1" s="30"/>
      <c r="L1" s="30"/>
      <c r="M1" s="30"/>
      <c r="N1" s="30"/>
      <c r="O1" s="30" t="s">
        <v>6</v>
      </c>
      <c r="P1" s="30"/>
      <c r="Q1" s="30"/>
      <c r="R1" s="30"/>
      <c r="S1" s="30"/>
      <c r="T1" s="30"/>
      <c r="U1" s="30"/>
      <c r="V1" s="30"/>
      <c r="W1" s="30" t="s">
        <v>7</v>
      </c>
      <c r="X1" s="30"/>
      <c r="Y1" s="30"/>
      <c r="Z1" s="30"/>
      <c r="AA1" s="30"/>
      <c r="AB1" s="30"/>
      <c r="AC1" s="30"/>
      <c r="AD1" s="30"/>
      <c r="AE1" s="30"/>
      <c r="AF1" s="31" t="s">
        <v>8</v>
      </c>
      <c r="AG1" s="31" t="s">
        <v>9</v>
      </c>
      <c r="AH1" s="32" t="s">
        <v>10</v>
      </c>
      <c r="AI1" s="1">
        <f>SUBTOTAL(9,AH:AH)</f>
        <v>516</v>
      </c>
    </row>
    <row r="2" spans="1:35" s="2" customFormat="1">
      <c r="A2" s="33"/>
      <c r="B2" s="33"/>
      <c r="C2" s="34"/>
      <c r="D2" s="33"/>
      <c r="E2" s="30"/>
      <c r="F2" s="30"/>
      <c r="G2" s="30"/>
      <c r="H2" s="30"/>
      <c r="I2" s="30"/>
      <c r="J2" s="30"/>
      <c r="K2" s="30"/>
      <c r="L2" s="30"/>
      <c r="M2" s="30"/>
      <c r="N2" s="30"/>
      <c r="O2" s="30" t="s">
        <v>11</v>
      </c>
      <c r="P2" s="30"/>
      <c r="Q2" s="30"/>
      <c r="R2" s="30"/>
      <c r="S2" s="30" t="s">
        <v>12</v>
      </c>
      <c r="T2" s="30"/>
      <c r="U2" s="30"/>
      <c r="V2" s="30"/>
      <c r="W2" s="30" t="s">
        <v>11</v>
      </c>
      <c r="X2" s="30"/>
      <c r="Y2" s="30"/>
      <c r="Z2" s="30" t="s">
        <v>13</v>
      </c>
      <c r="AA2" s="30"/>
      <c r="AB2" s="30"/>
      <c r="AC2" s="30" t="s">
        <v>14</v>
      </c>
      <c r="AD2" s="30"/>
      <c r="AE2" s="30"/>
      <c r="AF2" s="31"/>
      <c r="AG2" s="31"/>
      <c r="AH2" s="32"/>
      <c r="AI2" s="3"/>
    </row>
    <row r="3" spans="1:35" s="9" customFormat="1" ht="103.5">
      <c r="A3" s="33"/>
      <c r="B3" s="33"/>
      <c r="C3" s="34"/>
      <c r="D3" s="33"/>
      <c r="E3" s="4" t="s">
        <v>15</v>
      </c>
      <c r="F3" s="4" t="s">
        <v>16</v>
      </c>
      <c r="G3" s="4" t="s">
        <v>17</v>
      </c>
      <c r="H3" s="4" t="s">
        <v>18</v>
      </c>
      <c r="I3" s="5" t="s">
        <v>19</v>
      </c>
      <c r="J3" s="4" t="s">
        <v>20</v>
      </c>
      <c r="K3" s="4" t="s">
        <v>21</v>
      </c>
      <c r="L3" s="4" t="s">
        <v>22</v>
      </c>
      <c r="M3" s="4" t="s">
        <v>23</v>
      </c>
      <c r="N3" s="6" t="s">
        <v>24</v>
      </c>
      <c r="O3" s="4" t="s">
        <v>25</v>
      </c>
      <c r="P3" s="4" t="s">
        <v>26</v>
      </c>
      <c r="Q3" s="7" t="s">
        <v>27</v>
      </c>
      <c r="R3" s="5" t="s">
        <v>28</v>
      </c>
      <c r="S3" s="4" t="s">
        <v>29</v>
      </c>
      <c r="T3" s="4" t="s">
        <v>30</v>
      </c>
      <c r="U3" s="7" t="s">
        <v>31</v>
      </c>
      <c r="V3" s="5" t="s">
        <v>32</v>
      </c>
      <c r="W3" s="4" t="s">
        <v>25</v>
      </c>
      <c r="X3" s="4" t="s">
        <v>26</v>
      </c>
      <c r="Y3" s="5" t="s">
        <v>28</v>
      </c>
      <c r="Z3" s="4" t="s">
        <v>29</v>
      </c>
      <c r="AA3" s="4" t="s">
        <v>30</v>
      </c>
      <c r="AB3" s="5" t="s">
        <v>32</v>
      </c>
      <c r="AC3" s="4" t="s">
        <v>29</v>
      </c>
      <c r="AD3" s="4" t="s">
        <v>30</v>
      </c>
      <c r="AE3" s="5" t="s">
        <v>32</v>
      </c>
      <c r="AF3" s="31"/>
      <c r="AG3" s="31"/>
      <c r="AH3" s="32"/>
      <c r="AI3" s="8"/>
    </row>
    <row r="4" spans="1:35">
      <c r="A4" s="10">
        <f>IF(D4="","",SUBTOTAL(3,$D$4:$D4))</f>
        <v>1</v>
      </c>
      <c r="B4" s="11" t="s">
        <v>33</v>
      </c>
      <c r="C4" s="12" t="s">
        <v>34</v>
      </c>
      <c r="D4" s="13" t="s">
        <v>35</v>
      </c>
      <c r="E4" s="14">
        <v>5</v>
      </c>
      <c r="F4" s="14">
        <v>10</v>
      </c>
      <c r="G4" s="14">
        <v>0</v>
      </c>
      <c r="H4" s="14">
        <v>0</v>
      </c>
      <c r="I4" s="15">
        <v>25</v>
      </c>
      <c r="J4" s="14">
        <v>7.1999999999999993</v>
      </c>
      <c r="K4" s="14">
        <v>6</v>
      </c>
      <c r="L4" s="14">
        <v>0</v>
      </c>
      <c r="M4" s="14">
        <v>0</v>
      </c>
      <c r="N4" s="15">
        <v>13.2</v>
      </c>
      <c r="O4" s="14">
        <v>114</v>
      </c>
      <c r="P4" s="14">
        <v>33</v>
      </c>
      <c r="Q4" s="14">
        <v>114</v>
      </c>
      <c r="R4" s="15">
        <v>1.65</v>
      </c>
      <c r="S4" s="14">
        <v>0</v>
      </c>
      <c r="T4" s="14">
        <v>0</v>
      </c>
      <c r="U4" s="14">
        <v>0</v>
      </c>
      <c r="V4" s="15">
        <v>0</v>
      </c>
      <c r="W4" s="14">
        <v>0</v>
      </c>
      <c r="X4" s="14">
        <v>0</v>
      </c>
      <c r="Y4" s="15">
        <v>0</v>
      </c>
      <c r="Z4" s="14">
        <v>0</v>
      </c>
      <c r="AA4" s="14">
        <v>0</v>
      </c>
      <c r="AB4" s="15">
        <v>0</v>
      </c>
      <c r="AC4" s="14">
        <v>0</v>
      </c>
      <c r="AD4" s="14">
        <v>0</v>
      </c>
      <c r="AE4" s="15">
        <v>0</v>
      </c>
      <c r="AF4" s="14">
        <v>2.4</v>
      </c>
      <c r="AG4" s="14">
        <v>24.4</v>
      </c>
      <c r="AH4" s="16">
        <f t="shared" ref="AH4:AH23" si="0">IF(D4="","",ROUND(I4+N4+R4+V4+Y4+AB4+AE4+SUM(AF4:AG4),1))</f>
        <v>66.7</v>
      </c>
      <c r="AI4" s="17">
        <f t="shared" ref="AI4:AI23" si="1">IF(AH4="","",ROUND(AH4*10/3,1))</f>
        <v>222.3</v>
      </c>
    </row>
    <row r="5" spans="1:35">
      <c r="A5" s="10">
        <f>IF(D5="","",SUBTOTAL(3,$D$4:$D5))</f>
        <v>2</v>
      </c>
      <c r="B5" s="11" t="s">
        <v>36</v>
      </c>
      <c r="C5" s="12" t="s">
        <v>34</v>
      </c>
      <c r="D5" s="13" t="s">
        <v>37</v>
      </c>
      <c r="E5" s="14">
        <v>0</v>
      </c>
      <c r="F5" s="14">
        <v>4</v>
      </c>
      <c r="G5" s="14">
        <v>0</v>
      </c>
      <c r="H5" s="14">
        <v>0</v>
      </c>
      <c r="I5" s="15">
        <v>8</v>
      </c>
      <c r="J5" s="14">
        <v>0</v>
      </c>
      <c r="K5" s="14">
        <v>2.4</v>
      </c>
      <c r="L5" s="14">
        <v>0</v>
      </c>
      <c r="M5" s="14">
        <v>0</v>
      </c>
      <c r="N5" s="15">
        <v>2.4</v>
      </c>
      <c r="O5" s="14">
        <v>93</v>
      </c>
      <c r="P5" s="14">
        <v>388</v>
      </c>
      <c r="Q5" s="14">
        <v>70</v>
      </c>
      <c r="R5" s="15">
        <v>20.55</v>
      </c>
      <c r="S5" s="14">
        <v>33</v>
      </c>
      <c r="T5" s="14">
        <v>0</v>
      </c>
      <c r="U5" s="14">
        <v>33</v>
      </c>
      <c r="V5" s="15">
        <v>0</v>
      </c>
      <c r="W5" s="14">
        <v>0</v>
      </c>
      <c r="X5" s="14">
        <v>0</v>
      </c>
      <c r="Y5" s="15">
        <v>0</v>
      </c>
      <c r="Z5" s="14">
        <v>0</v>
      </c>
      <c r="AA5" s="14">
        <v>0</v>
      </c>
      <c r="AB5" s="15">
        <v>0</v>
      </c>
      <c r="AC5" s="14">
        <v>0</v>
      </c>
      <c r="AD5" s="14">
        <v>0</v>
      </c>
      <c r="AE5" s="15">
        <v>0</v>
      </c>
      <c r="AF5" s="14">
        <v>2.4</v>
      </c>
      <c r="AG5" s="14">
        <v>12.399999999999999</v>
      </c>
      <c r="AH5" s="16">
        <f t="shared" si="0"/>
        <v>45.8</v>
      </c>
      <c r="AI5" s="17">
        <f t="shared" si="1"/>
        <v>152.69999999999999</v>
      </c>
    </row>
    <row r="6" spans="1:35">
      <c r="A6" s="10">
        <f>IF(D6="","",SUBTOTAL(3,$D$4:$D6))</f>
        <v>3</v>
      </c>
      <c r="B6" s="11" t="s">
        <v>38</v>
      </c>
      <c r="C6" s="12" t="s">
        <v>34</v>
      </c>
      <c r="D6" s="13" t="s">
        <v>39</v>
      </c>
      <c r="E6" s="14">
        <v>0</v>
      </c>
      <c r="F6" s="14">
        <v>0</v>
      </c>
      <c r="G6" s="14">
        <v>0</v>
      </c>
      <c r="H6" s="14">
        <v>0</v>
      </c>
      <c r="I6" s="15">
        <v>0</v>
      </c>
      <c r="J6" s="14">
        <v>43.999999999999993</v>
      </c>
      <c r="K6" s="14">
        <v>7.1999999999999993</v>
      </c>
      <c r="L6" s="14">
        <v>0</v>
      </c>
      <c r="M6" s="14">
        <v>0</v>
      </c>
      <c r="N6" s="15">
        <v>51.199999999999989</v>
      </c>
      <c r="O6" s="14">
        <v>0</v>
      </c>
      <c r="P6" s="14">
        <v>5</v>
      </c>
      <c r="Q6" s="14">
        <v>0</v>
      </c>
      <c r="R6" s="15">
        <v>0.25</v>
      </c>
      <c r="S6" s="14">
        <v>0</v>
      </c>
      <c r="T6" s="14">
        <v>0</v>
      </c>
      <c r="U6" s="14">
        <v>0</v>
      </c>
      <c r="V6" s="15">
        <v>0</v>
      </c>
      <c r="W6" s="14">
        <v>0</v>
      </c>
      <c r="X6" s="14">
        <v>0</v>
      </c>
      <c r="Y6" s="15">
        <v>0</v>
      </c>
      <c r="Z6" s="14">
        <v>0</v>
      </c>
      <c r="AA6" s="14">
        <v>0</v>
      </c>
      <c r="AB6" s="15">
        <v>0</v>
      </c>
      <c r="AC6" s="14">
        <v>0</v>
      </c>
      <c r="AD6" s="14">
        <v>0</v>
      </c>
      <c r="AE6" s="15">
        <v>0</v>
      </c>
      <c r="AF6" s="14">
        <v>2.4</v>
      </c>
      <c r="AG6" s="14">
        <v>0</v>
      </c>
      <c r="AH6" s="16">
        <f t="shared" si="0"/>
        <v>53.9</v>
      </c>
      <c r="AI6" s="17">
        <f t="shared" si="1"/>
        <v>179.7</v>
      </c>
    </row>
    <row r="7" spans="1:35">
      <c r="A7" s="10">
        <f>IF(D7="","",SUBTOTAL(3,$D$4:$D7))</f>
        <v>4</v>
      </c>
      <c r="B7" s="11" t="s">
        <v>40</v>
      </c>
      <c r="C7" s="12" t="s">
        <v>34</v>
      </c>
      <c r="D7" s="13" t="s">
        <v>41</v>
      </c>
      <c r="E7" s="14">
        <v>6</v>
      </c>
      <c r="F7" s="14">
        <v>2</v>
      </c>
      <c r="G7" s="14">
        <v>0</v>
      </c>
      <c r="H7" s="14">
        <v>0</v>
      </c>
      <c r="I7" s="15">
        <v>10</v>
      </c>
      <c r="J7" s="14">
        <v>24.799999999999997</v>
      </c>
      <c r="K7" s="14">
        <v>30.399999999999991</v>
      </c>
      <c r="L7" s="14">
        <v>0</v>
      </c>
      <c r="M7" s="14">
        <v>0</v>
      </c>
      <c r="N7" s="15">
        <v>55.199999999999989</v>
      </c>
      <c r="O7" s="14">
        <v>192</v>
      </c>
      <c r="P7" s="14">
        <v>224</v>
      </c>
      <c r="Q7" s="14">
        <v>192</v>
      </c>
      <c r="R7" s="15">
        <v>11.2</v>
      </c>
      <c r="S7" s="14">
        <v>0</v>
      </c>
      <c r="T7" s="14">
        <v>0</v>
      </c>
      <c r="U7" s="14">
        <v>0</v>
      </c>
      <c r="V7" s="15">
        <v>0</v>
      </c>
      <c r="W7" s="14">
        <v>0</v>
      </c>
      <c r="X7" s="14">
        <v>0</v>
      </c>
      <c r="Y7" s="15">
        <v>0</v>
      </c>
      <c r="Z7" s="14">
        <v>0</v>
      </c>
      <c r="AA7" s="14">
        <v>0</v>
      </c>
      <c r="AB7" s="15">
        <v>0</v>
      </c>
      <c r="AC7" s="14">
        <v>0</v>
      </c>
      <c r="AD7" s="14">
        <v>0</v>
      </c>
      <c r="AE7" s="15">
        <v>0</v>
      </c>
      <c r="AF7" s="14">
        <v>1.2</v>
      </c>
      <c r="AG7" s="14">
        <v>0</v>
      </c>
      <c r="AH7" s="16">
        <f t="shared" si="0"/>
        <v>77.599999999999994</v>
      </c>
      <c r="AI7" s="17">
        <f t="shared" si="1"/>
        <v>258.7</v>
      </c>
    </row>
    <row r="8" spans="1:35">
      <c r="A8" s="10">
        <f>IF(D8="","",SUBTOTAL(3,$D$4:$D8))</f>
        <v>5</v>
      </c>
      <c r="B8" s="11" t="s">
        <v>42</v>
      </c>
      <c r="C8" s="12" t="s">
        <v>34</v>
      </c>
      <c r="D8" s="13" t="s">
        <v>43</v>
      </c>
      <c r="E8" s="14">
        <v>6</v>
      </c>
      <c r="F8" s="14">
        <v>0</v>
      </c>
      <c r="G8" s="14">
        <v>0</v>
      </c>
      <c r="H8" s="14">
        <v>0</v>
      </c>
      <c r="I8" s="15">
        <v>6</v>
      </c>
      <c r="J8" s="14">
        <v>2.4</v>
      </c>
      <c r="K8" s="14">
        <v>37.199999999999996</v>
      </c>
      <c r="L8" s="14">
        <v>0</v>
      </c>
      <c r="M8" s="14">
        <v>0</v>
      </c>
      <c r="N8" s="15">
        <v>39.599999999999994</v>
      </c>
      <c r="O8" s="14">
        <v>83</v>
      </c>
      <c r="P8" s="14">
        <v>66</v>
      </c>
      <c r="Q8" s="14">
        <v>83</v>
      </c>
      <c r="R8" s="15">
        <v>3.3</v>
      </c>
      <c r="S8" s="14">
        <v>0</v>
      </c>
      <c r="T8" s="14">
        <v>0</v>
      </c>
      <c r="U8" s="14">
        <v>0</v>
      </c>
      <c r="V8" s="15">
        <v>0</v>
      </c>
      <c r="W8" s="14">
        <v>0</v>
      </c>
      <c r="X8" s="14">
        <v>0</v>
      </c>
      <c r="Y8" s="15">
        <v>0</v>
      </c>
      <c r="Z8" s="14">
        <v>0</v>
      </c>
      <c r="AA8" s="14">
        <v>0</v>
      </c>
      <c r="AB8" s="15">
        <v>0</v>
      </c>
      <c r="AC8" s="14">
        <v>0</v>
      </c>
      <c r="AD8" s="14">
        <v>0</v>
      </c>
      <c r="AE8" s="15">
        <v>0</v>
      </c>
      <c r="AF8" s="14">
        <v>3.5999999999999996</v>
      </c>
      <c r="AG8" s="14">
        <v>0</v>
      </c>
      <c r="AH8" s="16">
        <f t="shared" si="0"/>
        <v>52.5</v>
      </c>
      <c r="AI8" s="17">
        <f t="shared" si="1"/>
        <v>175</v>
      </c>
    </row>
    <row r="9" spans="1:35">
      <c r="A9" s="10">
        <f>IF(D9="","",SUBTOTAL(3,$D$4:$D9))</f>
        <v>6</v>
      </c>
      <c r="B9" s="19" t="s">
        <v>44</v>
      </c>
      <c r="C9" s="19" t="s">
        <v>34</v>
      </c>
      <c r="D9" s="19" t="s">
        <v>45</v>
      </c>
      <c r="E9" s="14">
        <v>6</v>
      </c>
      <c r="F9" s="14">
        <v>0</v>
      </c>
      <c r="G9" s="14">
        <v>0</v>
      </c>
      <c r="H9" s="14">
        <v>0</v>
      </c>
      <c r="I9" s="15">
        <v>6</v>
      </c>
      <c r="J9" s="14">
        <v>0</v>
      </c>
      <c r="K9" s="14">
        <v>1.2</v>
      </c>
      <c r="L9" s="14">
        <v>0</v>
      </c>
      <c r="M9" s="14">
        <v>0</v>
      </c>
      <c r="N9" s="15">
        <v>1.2</v>
      </c>
      <c r="O9" s="14">
        <v>87</v>
      </c>
      <c r="P9" s="14">
        <v>0</v>
      </c>
      <c r="Q9" s="14">
        <v>87</v>
      </c>
      <c r="R9" s="15">
        <v>0</v>
      </c>
      <c r="S9" s="14">
        <v>0</v>
      </c>
      <c r="T9" s="14">
        <v>0</v>
      </c>
      <c r="U9" s="14">
        <v>0</v>
      </c>
      <c r="V9" s="15">
        <v>0</v>
      </c>
      <c r="W9" s="14">
        <v>0</v>
      </c>
      <c r="X9" s="14">
        <v>0</v>
      </c>
      <c r="Y9" s="15">
        <v>0</v>
      </c>
      <c r="Z9" s="14">
        <v>0</v>
      </c>
      <c r="AA9" s="14">
        <v>0</v>
      </c>
      <c r="AB9" s="15">
        <v>0</v>
      </c>
      <c r="AC9" s="14">
        <v>0</v>
      </c>
      <c r="AD9" s="14">
        <v>0</v>
      </c>
      <c r="AE9" s="15">
        <v>0</v>
      </c>
      <c r="AF9" s="14">
        <v>0</v>
      </c>
      <c r="AG9" s="14">
        <v>21.6</v>
      </c>
      <c r="AH9" s="16">
        <f t="shared" si="0"/>
        <v>28.8</v>
      </c>
      <c r="AI9" s="17">
        <f t="shared" si="1"/>
        <v>96</v>
      </c>
    </row>
    <row r="10" spans="1:35">
      <c r="A10" s="10">
        <f>IF(D10="","",SUBTOTAL(3,$D$4:$D10))</f>
        <v>7</v>
      </c>
      <c r="B10" s="11" t="s">
        <v>46</v>
      </c>
      <c r="C10" s="12" t="s">
        <v>34</v>
      </c>
      <c r="D10" s="13" t="s">
        <v>47</v>
      </c>
      <c r="E10" s="14">
        <v>2</v>
      </c>
      <c r="F10" s="14">
        <v>0</v>
      </c>
      <c r="G10" s="14">
        <v>0</v>
      </c>
      <c r="H10" s="14">
        <v>0</v>
      </c>
      <c r="I10" s="15">
        <v>2</v>
      </c>
      <c r="J10" s="14">
        <v>4.8</v>
      </c>
      <c r="K10" s="14">
        <v>30.399999999999991</v>
      </c>
      <c r="L10" s="14">
        <v>0</v>
      </c>
      <c r="M10" s="14">
        <v>0</v>
      </c>
      <c r="N10" s="15">
        <v>35.199999999999989</v>
      </c>
      <c r="O10" s="14">
        <v>7</v>
      </c>
      <c r="P10" s="14">
        <v>0</v>
      </c>
      <c r="Q10" s="14">
        <v>7</v>
      </c>
      <c r="R10" s="15">
        <v>0</v>
      </c>
      <c r="S10" s="14">
        <v>0</v>
      </c>
      <c r="T10" s="14">
        <v>0</v>
      </c>
      <c r="U10" s="14">
        <v>0</v>
      </c>
      <c r="V10" s="15">
        <v>0</v>
      </c>
      <c r="W10" s="14">
        <v>0</v>
      </c>
      <c r="X10" s="14">
        <v>0</v>
      </c>
      <c r="Y10" s="15">
        <v>0</v>
      </c>
      <c r="Z10" s="14">
        <v>0</v>
      </c>
      <c r="AA10" s="14">
        <v>0</v>
      </c>
      <c r="AB10" s="15">
        <v>0</v>
      </c>
      <c r="AC10" s="14">
        <v>0</v>
      </c>
      <c r="AD10" s="14">
        <v>0</v>
      </c>
      <c r="AE10" s="15">
        <v>0</v>
      </c>
      <c r="AF10" s="14">
        <v>0</v>
      </c>
      <c r="AG10" s="14">
        <v>0</v>
      </c>
      <c r="AH10" s="16">
        <f t="shared" si="0"/>
        <v>37.200000000000003</v>
      </c>
      <c r="AI10" s="17">
        <f t="shared" si="1"/>
        <v>124</v>
      </c>
    </row>
    <row r="11" spans="1:35">
      <c r="A11" s="10">
        <f>IF(D11="","",SUBTOTAL(3,$D$4:$D11))</f>
        <v>8</v>
      </c>
      <c r="B11" s="11" t="s">
        <v>48</v>
      </c>
      <c r="C11" s="12" t="s">
        <v>34</v>
      </c>
      <c r="D11" s="13" t="s">
        <v>49</v>
      </c>
      <c r="E11" s="14">
        <v>8</v>
      </c>
      <c r="F11" s="14">
        <v>0</v>
      </c>
      <c r="G11" s="14">
        <v>0</v>
      </c>
      <c r="H11" s="14">
        <v>0</v>
      </c>
      <c r="I11" s="15">
        <v>8</v>
      </c>
      <c r="J11" s="14">
        <v>29.999999999999993</v>
      </c>
      <c r="K11" s="14">
        <v>1.2</v>
      </c>
      <c r="L11" s="14">
        <v>0</v>
      </c>
      <c r="M11" s="14">
        <v>0</v>
      </c>
      <c r="N11" s="15">
        <v>31.199999999999996</v>
      </c>
      <c r="O11" s="14">
        <v>165</v>
      </c>
      <c r="P11" s="14">
        <v>0</v>
      </c>
      <c r="Q11" s="14">
        <v>165</v>
      </c>
      <c r="R11" s="15">
        <v>0</v>
      </c>
      <c r="S11" s="14">
        <v>0</v>
      </c>
      <c r="T11" s="14">
        <v>0</v>
      </c>
      <c r="U11" s="14">
        <v>0</v>
      </c>
      <c r="V11" s="15">
        <v>0</v>
      </c>
      <c r="W11" s="14">
        <v>0</v>
      </c>
      <c r="X11" s="14">
        <v>0</v>
      </c>
      <c r="Y11" s="15">
        <v>0</v>
      </c>
      <c r="Z11" s="14">
        <v>0</v>
      </c>
      <c r="AA11" s="14">
        <v>0</v>
      </c>
      <c r="AB11" s="15">
        <v>0</v>
      </c>
      <c r="AC11" s="14">
        <v>0</v>
      </c>
      <c r="AD11" s="14">
        <v>0</v>
      </c>
      <c r="AE11" s="15">
        <v>0</v>
      </c>
      <c r="AF11" s="14">
        <v>0</v>
      </c>
      <c r="AG11" s="14">
        <v>0</v>
      </c>
      <c r="AH11" s="16">
        <f t="shared" si="0"/>
        <v>39.200000000000003</v>
      </c>
      <c r="AI11" s="17">
        <f t="shared" si="1"/>
        <v>130.69999999999999</v>
      </c>
    </row>
    <row r="12" spans="1:35">
      <c r="A12" s="10">
        <f>IF(D12="","",SUBTOTAL(3,$D$4:$D12))</f>
        <v>9</v>
      </c>
      <c r="B12" s="11" t="s">
        <v>50</v>
      </c>
      <c r="C12" s="12" t="s">
        <v>34</v>
      </c>
      <c r="D12" s="13" t="s">
        <v>51</v>
      </c>
      <c r="E12" s="14">
        <v>2</v>
      </c>
      <c r="F12" s="14">
        <v>4</v>
      </c>
      <c r="G12" s="14">
        <v>0</v>
      </c>
      <c r="H12" s="14">
        <v>0</v>
      </c>
      <c r="I12" s="15">
        <v>10</v>
      </c>
      <c r="J12" s="14">
        <v>36.399999999999991</v>
      </c>
      <c r="K12" s="14">
        <v>7.1999999999999993</v>
      </c>
      <c r="L12" s="14">
        <v>0</v>
      </c>
      <c r="M12" s="14">
        <v>0</v>
      </c>
      <c r="N12" s="15">
        <v>43.599999999999994</v>
      </c>
      <c r="O12" s="14">
        <v>35</v>
      </c>
      <c r="P12" s="14">
        <v>0</v>
      </c>
      <c r="Q12" s="14">
        <v>35</v>
      </c>
      <c r="R12" s="15">
        <v>0</v>
      </c>
      <c r="S12" s="14">
        <v>0</v>
      </c>
      <c r="T12" s="14">
        <v>0</v>
      </c>
      <c r="U12" s="14">
        <v>0</v>
      </c>
      <c r="V12" s="15">
        <v>0</v>
      </c>
      <c r="W12" s="14">
        <v>0</v>
      </c>
      <c r="X12" s="14">
        <v>0</v>
      </c>
      <c r="Y12" s="15">
        <v>0</v>
      </c>
      <c r="Z12" s="14">
        <v>0</v>
      </c>
      <c r="AA12" s="14">
        <v>0</v>
      </c>
      <c r="AB12" s="15">
        <v>0</v>
      </c>
      <c r="AC12" s="14">
        <v>0</v>
      </c>
      <c r="AD12" s="14">
        <v>0</v>
      </c>
      <c r="AE12" s="15">
        <v>0</v>
      </c>
      <c r="AF12" s="14">
        <v>3.6</v>
      </c>
      <c r="AG12" s="14">
        <v>13.2</v>
      </c>
      <c r="AH12" s="16">
        <f t="shared" si="0"/>
        <v>70.400000000000006</v>
      </c>
      <c r="AI12" s="17">
        <f t="shared" si="1"/>
        <v>234.7</v>
      </c>
    </row>
    <row r="13" spans="1:35">
      <c r="A13" s="10">
        <f>IF(D13="","",SUBTOTAL(3,$D$4:$D13))</f>
        <v>10</v>
      </c>
      <c r="B13" s="11" t="s">
        <v>52</v>
      </c>
      <c r="C13" s="12" t="s">
        <v>34</v>
      </c>
      <c r="D13" s="13" t="s">
        <v>53</v>
      </c>
      <c r="E13" s="14">
        <v>0</v>
      </c>
      <c r="F13" s="14">
        <v>8</v>
      </c>
      <c r="G13" s="14">
        <v>0</v>
      </c>
      <c r="H13" s="14">
        <v>0</v>
      </c>
      <c r="I13" s="15">
        <v>16</v>
      </c>
      <c r="J13" s="14">
        <v>2.4</v>
      </c>
      <c r="K13" s="14">
        <v>14.4</v>
      </c>
      <c r="L13" s="14">
        <v>0</v>
      </c>
      <c r="M13" s="14">
        <v>0</v>
      </c>
      <c r="N13" s="15">
        <v>16.8</v>
      </c>
      <c r="O13" s="14">
        <v>0</v>
      </c>
      <c r="P13" s="14">
        <v>0</v>
      </c>
      <c r="Q13" s="14">
        <v>0</v>
      </c>
      <c r="R13" s="15">
        <v>0</v>
      </c>
      <c r="S13" s="14">
        <v>0</v>
      </c>
      <c r="T13" s="14">
        <v>0</v>
      </c>
      <c r="U13" s="14">
        <v>0</v>
      </c>
      <c r="V13" s="15">
        <v>0</v>
      </c>
      <c r="W13" s="14">
        <v>0</v>
      </c>
      <c r="X13" s="14">
        <v>0</v>
      </c>
      <c r="Y13" s="15">
        <v>0</v>
      </c>
      <c r="Z13" s="14">
        <v>0</v>
      </c>
      <c r="AA13" s="14">
        <v>0</v>
      </c>
      <c r="AB13" s="15">
        <v>0</v>
      </c>
      <c r="AC13" s="14">
        <v>0</v>
      </c>
      <c r="AD13" s="14">
        <v>0</v>
      </c>
      <c r="AE13" s="15">
        <v>0</v>
      </c>
      <c r="AF13" s="14">
        <v>1.2</v>
      </c>
      <c r="AG13" s="14">
        <v>0</v>
      </c>
      <c r="AH13" s="16">
        <f t="shared" si="0"/>
        <v>34</v>
      </c>
      <c r="AI13" s="17">
        <f t="shared" si="1"/>
        <v>113.3</v>
      </c>
    </row>
    <row r="14" spans="1:35">
      <c r="A14" s="10">
        <f>IF(D14="","",SUBTOTAL(3,$D$4:$D14))</f>
        <v>11</v>
      </c>
      <c r="B14" s="11" t="s">
        <v>54</v>
      </c>
      <c r="C14" s="12" t="s">
        <v>34</v>
      </c>
      <c r="D14" s="13" t="s">
        <v>55</v>
      </c>
      <c r="E14" s="14">
        <v>0</v>
      </c>
      <c r="F14" s="14">
        <v>0</v>
      </c>
      <c r="G14" s="14">
        <v>0</v>
      </c>
      <c r="H14" s="14">
        <v>0</v>
      </c>
      <c r="I14" s="15">
        <v>0</v>
      </c>
      <c r="J14" s="14">
        <v>2.4</v>
      </c>
      <c r="K14" s="14">
        <v>0</v>
      </c>
      <c r="L14" s="14">
        <v>0</v>
      </c>
      <c r="M14" s="14">
        <v>0</v>
      </c>
      <c r="N14" s="15">
        <v>2.4</v>
      </c>
      <c r="O14" s="14">
        <v>0</v>
      </c>
      <c r="P14" s="14">
        <v>0</v>
      </c>
      <c r="Q14" s="14">
        <v>0</v>
      </c>
      <c r="R14" s="15">
        <v>0</v>
      </c>
      <c r="S14" s="14">
        <v>0</v>
      </c>
      <c r="T14" s="14">
        <v>0</v>
      </c>
      <c r="U14" s="14">
        <v>0</v>
      </c>
      <c r="V14" s="15">
        <v>0</v>
      </c>
      <c r="W14" s="14">
        <v>0</v>
      </c>
      <c r="X14" s="14">
        <v>0</v>
      </c>
      <c r="Y14" s="15">
        <v>0</v>
      </c>
      <c r="Z14" s="14">
        <v>0</v>
      </c>
      <c r="AA14" s="14">
        <v>0</v>
      </c>
      <c r="AB14" s="15">
        <v>0</v>
      </c>
      <c r="AC14" s="14">
        <v>0</v>
      </c>
      <c r="AD14" s="14">
        <v>0</v>
      </c>
      <c r="AE14" s="15">
        <v>0</v>
      </c>
      <c r="AF14" s="14">
        <v>0</v>
      </c>
      <c r="AG14" s="14">
        <v>0</v>
      </c>
      <c r="AH14" s="16">
        <f t="shared" si="0"/>
        <v>2.4</v>
      </c>
      <c r="AI14" s="17">
        <f t="shared" si="1"/>
        <v>8</v>
      </c>
    </row>
    <row r="15" spans="1:35">
      <c r="A15" s="10">
        <f>IF(D15="","",SUBTOTAL(3,$D$4:$D15))</f>
        <v>12</v>
      </c>
      <c r="B15" s="11" t="s">
        <v>56</v>
      </c>
      <c r="C15" s="12" t="s">
        <v>57</v>
      </c>
      <c r="D15" s="13" t="s">
        <v>58</v>
      </c>
      <c r="E15" s="14">
        <v>4</v>
      </c>
      <c r="F15" s="14">
        <v>0</v>
      </c>
      <c r="G15" s="14">
        <v>0</v>
      </c>
      <c r="H15" s="14">
        <v>0</v>
      </c>
      <c r="I15" s="15">
        <v>4</v>
      </c>
      <c r="J15" s="14">
        <v>0</v>
      </c>
      <c r="K15" s="14">
        <v>0</v>
      </c>
      <c r="L15" s="14">
        <v>0</v>
      </c>
      <c r="M15" s="14">
        <v>0</v>
      </c>
      <c r="N15" s="15">
        <v>0</v>
      </c>
      <c r="O15" s="14">
        <v>33</v>
      </c>
      <c r="P15" s="14">
        <v>93</v>
      </c>
      <c r="Q15" s="14">
        <v>56</v>
      </c>
      <c r="R15" s="15">
        <v>3.5</v>
      </c>
      <c r="S15" s="14">
        <v>0</v>
      </c>
      <c r="T15" s="14">
        <v>0</v>
      </c>
      <c r="U15" s="14">
        <v>0</v>
      </c>
      <c r="V15" s="15">
        <v>0</v>
      </c>
      <c r="W15" s="14">
        <v>0</v>
      </c>
      <c r="X15" s="14">
        <v>0</v>
      </c>
      <c r="Y15" s="15">
        <v>0</v>
      </c>
      <c r="Z15" s="14">
        <v>0</v>
      </c>
      <c r="AA15" s="14">
        <v>0</v>
      </c>
      <c r="AB15" s="15">
        <v>0</v>
      </c>
      <c r="AC15" s="14">
        <v>0</v>
      </c>
      <c r="AD15" s="14">
        <v>0</v>
      </c>
      <c r="AE15" s="15">
        <v>0</v>
      </c>
      <c r="AF15" s="14">
        <v>0</v>
      </c>
      <c r="AG15" s="14">
        <v>0</v>
      </c>
      <c r="AH15" s="16">
        <f t="shared" si="0"/>
        <v>7.5</v>
      </c>
      <c r="AI15" s="17">
        <f t="shared" si="1"/>
        <v>25</v>
      </c>
    </row>
    <row r="16" spans="1:35">
      <c r="A16" s="10" t="str">
        <f>IF(D16="","",SUBTOTAL(3,$D$4:$D16))</f>
        <v/>
      </c>
      <c r="B16" s="11"/>
      <c r="C16" s="12"/>
      <c r="D16" s="20"/>
      <c r="E16" s="14"/>
      <c r="F16" s="14"/>
      <c r="G16" s="14"/>
      <c r="H16" s="14"/>
      <c r="I16" s="15"/>
      <c r="J16" s="14"/>
      <c r="K16" s="14"/>
      <c r="L16" s="14"/>
      <c r="M16" s="14"/>
      <c r="N16" s="15"/>
      <c r="O16" s="14"/>
      <c r="P16" s="14"/>
      <c r="Q16" s="14"/>
      <c r="R16" s="15"/>
      <c r="S16" s="14"/>
      <c r="T16" s="14"/>
      <c r="U16" s="14"/>
      <c r="V16" s="15"/>
      <c r="W16" s="14"/>
      <c r="X16" s="14"/>
      <c r="Y16" s="15"/>
      <c r="Z16" s="14"/>
      <c r="AA16" s="14"/>
      <c r="AB16" s="15"/>
      <c r="AC16" s="14"/>
      <c r="AD16" s="14"/>
      <c r="AE16" s="15"/>
      <c r="AF16" s="14"/>
      <c r="AG16" s="14"/>
      <c r="AH16" s="16" t="str">
        <f t="shared" si="0"/>
        <v/>
      </c>
      <c r="AI16" s="17" t="str">
        <f t="shared" si="1"/>
        <v/>
      </c>
    </row>
    <row r="17" spans="1:35">
      <c r="A17" s="10" t="str">
        <f>IF(D17="","",SUBTOTAL(3,$D$4:$D17))</f>
        <v/>
      </c>
      <c r="B17" s="19"/>
      <c r="C17" s="19"/>
      <c r="D17" s="19"/>
      <c r="E17" s="14"/>
      <c r="F17" s="14"/>
      <c r="G17" s="14"/>
      <c r="H17" s="14"/>
      <c r="I17" s="15"/>
      <c r="J17" s="14"/>
      <c r="K17" s="14"/>
      <c r="L17" s="14"/>
      <c r="M17" s="14"/>
      <c r="N17" s="15"/>
      <c r="O17" s="14"/>
      <c r="P17" s="14"/>
      <c r="Q17" s="14"/>
      <c r="R17" s="15"/>
      <c r="S17" s="14"/>
      <c r="T17" s="14"/>
      <c r="U17" s="14"/>
      <c r="V17" s="15"/>
      <c r="W17" s="14"/>
      <c r="X17" s="14"/>
      <c r="Y17" s="15"/>
      <c r="Z17" s="14"/>
      <c r="AA17" s="14"/>
      <c r="AB17" s="15"/>
      <c r="AC17" s="14"/>
      <c r="AD17" s="14"/>
      <c r="AE17" s="15"/>
      <c r="AF17" s="14"/>
      <c r="AG17" s="14"/>
      <c r="AH17" s="16" t="str">
        <f t="shared" si="0"/>
        <v/>
      </c>
      <c r="AI17" s="17" t="str">
        <f t="shared" si="1"/>
        <v/>
      </c>
    </row>
    <row r="18" spans="1:35">
      <c r="A18" s="10" t="str">
        <f>IF(D18="","",SUBTOTAL(3,$D$4:$D18))</f>
        <v/>
      </c>
      <c r="B18" s="21"/>
      <c r="C18" s="22"/>
      <c r="D18" s="22"/>
      <c r="E18" s="14"/>
      <c r="F18" s="14"/>
      <c r="G18" s="14"/>
      <c r="H18" s="14"/>
      <c r="I18" s="15"/>
      <c r="J18" s="14"/>
      <c r="K18" s="14"/>
      <c r="L18" s="14"/>
      <c r="M18" s="14"/>
      <c r="N18" s="15"/>
      <c r="O18" s="14"/>
      <c r="P18" s="14"/>
      <c r="Q18" s="14"/>
      <c r="R18" s="15"/>
      <c r="S18" s="14"/>
      <c r="T18" s="14"/>
      <c r="U18" s="14"/>
      <c r="V18" s="15"/>
      <c r="W18" s="14"/>
      <c r="X18" s="14"/>
      <c r="Y18" s="15"/>
      <c r="Z18" s="14"/>
      <c r="AA18" s="14"/>
      <c r="AB18" s="15"/>
      <c r="AC18" s="14"/>
      <c r="AD18" s="14"/>
      <c r="AE18" s="15"/>
      <c r="AF18" s="14"/>
      <c r="AG18" s="14"/>
      <c r="AH18" s="16" t="str">
        <f t="shared" si="0"/>
        <v/>
      </c>
      <c r="AI18" s="17" t="str">
        <f t="shared" si="1"/>
        <v/>
      </c>
    </row>
    <row r="19" spans="1:35">
      <c r="A19" s="10" t="str">
        <f>IF(D19="","",SUBTOTAL(3,$D$4:$D19))</f>
        <v/>
      </c>
      <c r="B19" s="11"/>
      <c r="C19" s="12"/>
      <c r="D19" s="13"/>
      <c r="E19" s="14"/>
      <c r="F19" s="14"/>
      <c r="G19" s="14"/>
      <c r="H19" s="14"/>
      <c r="I19" s="15"/>
      <c r="J19" s="14"/>
      <c r="K19" s="14"/>
      <c r="L19" s="14"/>
      <c r="M19" s="14"/>
      <c r="N19" s="15"/>
      <c r="O19" s="14"/>
      <c r="P19" s="14"/>
      <c r="Q19" s="14"/>
      <c r="R19" s="15"/>
      <c r="S19" s="14"/>
      <c r="T19" s="14"/>
      <c r="U19" s="14"/>
      <c r="V19" s="15"/>
      <c r="W19" s="14"/>
      <c r="X19" s="14"/>
      <c r="Y19" s="15"/>
      <c r="Z19" s="14"/>
      <c r="AA19" s="14"/>
      <c r="AB19" s="15"/>
      <c r="AC19" s="14"/>
      <c r="AD19" s="14"/>
      <c r="AE19" s="15"/>
      <c r="AF19" s="14"/>
      <c r="AG19" s="14"/>
      <c r="AH19" s="16" t="str">
        <f t="shared" si="0"/>
        <v/>
      </c>
      <c r="AI19" s="17" t="str">
        <f t="shared" si="1"/>
        <v/>
      </c>
    </row>
    <row r="20" spans="1:35">
      <c r="A20" s="10" t="str">
        <f>IF(D20="","",SUBTOTAL(3,$D$4:$D20))</f>
        <v/>
      </c>
      <c r="B20" s="11"/>
      <c r="C20" s="12"/>
      <c r="D20" s="13"/>
      <c r="E20" s="14"/>
      <c r="F20" s="14"/>
      <c r="G20" s="14"/>
      <c r="H20" s="14"/>
      <c r="I20" s="15"/>
      <c r="J20" s="14"/>
      <c r="K20" s="14"/>
      <c r="L20" s="14"/>
      <c r="M20" s="14"/>
      <c r="N20" s="15"/>
      <c r="O20" s="14"/>
      <c r="P20" s="14"/>
      <c r="Q20" s="14"/>
      <c r="R20" s="15"/>
      <c r="S20" s="14"/>
      <c r="T20" s="14"/>
      <c r="U20" s="14"/>
      <c r="V20" s="15"/>
      <c r="W20" s="14"/>
      <c r="X20" s="14"/>
      <c r="Y20" s="15"/>
      <c r="Z20" s="14"/>
      <c r="AA20" s="14"/>
      <c r="AB20" s="15"/>
      <c r="AC20" s="14"/>
      <c r="AD20" s="14"/>
      <c r="AE20" s="15"/>
      <c r="AF20" s="14"/>
      <c r="AG20" s="14"/>
      <c r="AH20" s="16" t="str">
        <f t="shared" si="0"/>
        <v/>
      </c>
      <c r="AI20" s="17" t="str">
        <f t="shared" si="1"/>
        <v/>
      </c>
    </row>
    <row r="21" spans="1:35">
      <c r="A21" s="10" t="str">
        <f>IF(D21="","",SUBTOTAL(3,$D$4:$D21))</f>
        <v/>
      </c>
      <c r="B21" s="11"/>
      <c r="C21" s="12"/>
      <c r="D21" s="13"/>
      <c r="E21" s="14"/>
      <c r="F21" s="14"/>
      <c r="G21" s="14"/>
      <c r="H21" s="14"/>
      <c r="I21" s="15"/>
      <c r="J21" s="14"/>
      <c r="K21" s="14"/>
      <c r="L21" s="14"/>
      <c r="M21" s="14"/>
      <c r="N21" s="15"/>
      <c r="O21" s="14"/>
      <c r="P21" s="14"/>
      <c r="Q21" s="14"/>
      <c r="R21" s="15"/>
      <c r="S21" s="14"/>
      <c r="T21" s="14"/>
      <c r="U21" s="14"/>
      <c r="V21" s="15"/>
      <c r="W21" s="14"/>
      <c r="X21" s="14"/>
      <c r="Y21" s="15"/>
      <c r="Z21" s="14"/>
      <c r="AA21" s="14"/>
      <c r="AB21" s="15"/>
      <c r="AC21" s="14"/>
      <c r="AD21" s="14"/>
      <c r="AE21" s="15"/>
      <c r="AF21" s="14"/>
      <c r="AG21" s="14"/>
      <c r="AH21" s="16" t="str">
        <f t="shared" si="0"/>
        <v/>
      </c>
      <c r="AI21" s="17" t="str">
        <f t="shared" si="1"/>
        <v/>
      </c>
    </row>
    <row r="22" spans="1:35">
      <c r="A22" s="10" t="str">
        <f>IF(D22="","",SUBTOTAL(3,$D$4:$D22))</f>
        <v/>
      </c>
      <c r="B22" s="11"/>
      <c r="C22" s="12"/>
      <c r="D22" s="13"/>
      <c r="E22" s="14"/>
      <c r="F22" s="14"/>
      <c r="G22" s="14"/>
      <c r="H22" s="14"/>
      <c r="I22" s="15"/>
      <c r="J22" s="14"/>
      <c r="K22" s="14"/>
      <c r="L22" s="14"/>
      <c r="M22" s="14"/>
      <c r="N22" s="15"/>
      <c r="O22" s="14"/>
      <c r="P22" s="14"/>
      <c r="Q22" s="14"/>
      <c r="R22" s="15"/>
      <c r="S22" s="14"/>
      <c r="T22" s="14"/>
      <c r="U22" s="14"/>
      <c r="V22" s="15"/>
      <c r="W22" s="14"/>
      <c r="X22" s="14"/>
      <c r="Y22" s="15"/>
      <c r="Z22" s="14"/>
      <c r="AA22" s="14"/>
      <c r="AB22" s="15"/>
      <c r="AC22" s="14"/>
      <c r="AD22" s="14"/>
      <c r="AE22" s="15"/>
      <c r="AF22" s="14"/>
      <c r="AG22" s="14"/>
      <c r="AH22" s="16" t="str">
        <f t="shared" si="0"/>
        <v/>
      </c>
      <c r="AI22" s="17" t="str">
        <f t="shared" si="1"/>
        <v/>
      </c>
    </row>
    <row r="23" spans="1:35">
      <c r="A23" s="10" t="str">
        <f>IF(D23="","",SUBTOTAL(3,$D$4:$D23))</f>
        <v/>
      </c>
      <c r="B23" s="23"/>
      <c r="C23" s="24"/>
      <c r="D23" s="24"/>
      <c r="E23" s="14"/>
      <c r="F23" s="14"/>
      <c r="G23" s="14"/>
      <c r="H23" s="14"/>
      <c r="I23" s="15"/>
      <c r="J23" s="14"/>
      <c r="K23" s="14"/>
      <c r="L23" s="14"/>
      <c r="M23" s="14"/>
      <c r="N23" s="15"/>
      <c r="O23" s="14"/>
      <c r="P23" s="14"/>
      <c r="Q23" s="14"/>
      <c r="R23" s="15"/>
      <c r="S23" s="14"/>
      <c r="T23" s="14"/>
      <c r="U23" s="14"/>
      <c r="V23" s="15"/>
      <c r="W23" s="14"/>
      <c r="X23" s="14"/>
      <c r="Y23" s="15"/>
      <c r="Z23" s="14"/>
      <c r="AA23" s="14"/>
      <c r="AB23" s="15"/>
      <c r="AC23" s="14"/>
      <c r="AD23" s="14"/>
      <c r="AE23" s="15"/>
      <c r="AF23" s="14"/>
      <c r="AG23" s="14"/>
      <c r="AH23" s="16" t="str">
        <f t="shared" si="0"/>
        <v/>
      </c>
      <c r="AI23" s="17" t="str">
        <f t="shared" si="1"/>
        <v/>
      </c>
    </row>
    <row r="24" spans="1:35">
      <c r="E24" s="17">
        <f t="shared" ref="E24:AH24" si="2">SUBTOTAL(9,E2:E23)</f>
        <v>39</v>
      </c>
      <c r="F24" s="17">
        <f t="shared" si="2"/>
        <v>28</v>
      </c>
      <c r="G24" s="17">
        <f t="shared" si="2"/>
        <v>0</v>
      </c>
      <c r="H24" s="17">
        <f t="shared" si="2"/>
        <v>0</v>
      </c>
      <c r="I24" s="26">
        <f t="shared" si="2"/>
        <v>95</v>
      </c>
      <c r="J24" s="17">
        <f t="shared" si="2"/>
        <v>154.39999999999998</v>
      </c>
      <c r="K24" s="17">
        <f t="shared" si="2"/>
        <v>137.6</v>
      </c>
      <c r="L24" s="17">
        <f t="shared" si="2"/>
        <v>0</v>
      </c>
      <c r="M24" s="17">
        <f t="shared" si="2"/>
        <v>0</v>
      </c>
      <c r="N24" s="26">
        <f t="shared" si="2"/>
        <v>291.99999999999994</v>
      </c>
      <c r="O24" s="17">
        <f t="shared" si="2"/>
        <v>809</v>
      </c>
      <c r="P24" s="17">
        <f t="shared" si="2"/>
        <v>809</v>
      </c>
      <c r="Q24" s="17">
        <f t="shared" si="2"/>
        <v>809</v>
      </c>
      <c r="R24" s="26">
        <f t="shared" si="2"/>
        <v>40.449999999999996</v>
      </c>
      <c r="S24" s="17">
        <f t="shared" si="2"/>
        <v>33</v>
      </c>
      <c r="T24" s="17">
        <f t="shared" si="2"/>
        <v>0</v>
      </c>
      <c r="U24" s="17">
        <f t="shared" si="2"/>
        <v>33</v>
      </c>
      <c r="V24" s="26">
        <f t="shared" si="2"/>
        <v>0</v>
      </c>
      <c r="W24" s="17">
        <f t="shared" si="2"/>
        <v>0</v>
      </c>
      <c r="X24" s="17">
        <f t="shared" si="2"/>
        <v>0</v>
      </c>
      <c r="Y24" s="26">
        <f t="shared" si="2"/>
        <v>0</v>
      </c>
      <c r="Z24" s="17">
        <f t="shared" si="2"/>
        <v>0</v>
      </c>
      <c r="AA24" s="17">
        <f t="shared" si="2"/>
        <v>0</v>
      </c>
      <c r="AB24" s="26">
        <f t="shared" si="2"/>
        <v>0</v>
      </c>
      <c r="AC24" s="17">
        <f t="shared" si="2"/>
        <v>0</v>
      </c>
      <c r="AD24" s="17">
        <f t="shared" si="2"/>
        <v>0</v>
      </c>
      <c r="AE24" s="26">
        <f t="shared" si="2"/>
        <v>0</v>
      </c>
      <c r="AF24" s="17">
        <f t="shared" si="2"/>
        <v>16.799999999999997</v>
      </c>
      <c r="AG24" s="17">
        <f t="shared" si="2"/>
        <v>71.599999999999994</v>
      </c>
      <c r="AH24" s="26">
        <f t="shared" si="2"/>
        <v>516</v>
      </c>
    </row>
  </sheetData>
  <sheetProtection formatCells="0" formatColumns="0" formatRows="0" autoFilter="0"/>
  <autoFilter ref="A3:AI23"/>
  <mergeCells count="16">
    <mergeCell ref="J1:N2"/>
    <mergeCell ref="A1:A3"/>
    <mergeCell ref="B1:B3"/>
    <mergeCell ref="C1:C3"/>
    <mergeCell ref="D1:D3"/>
    <mergeCell ref="E1:I2"/>
    <mergeCell ref="O1:V1"/>
    <mergeCell ref="W1:AE1"/>
    <mergeCell ref="AF1:AF3"/>
    <mergeCell ref="AG1:AG3"/>
    <mergeCell ref="AH1:AH3"/>
    <mergeCell ref="O2:R2"/>
    <mergeCell ref="S2:V2"/>
    <mergeCell ref="W2:Y2"/>
    <mergeCell ref="Z2:AB2"/>
    <mergeCell ref="AC2:AE2"/>
  </mergeCells>
  <conditionalFormatting sqref="E1:AH2 E3:P3 R3:T3 V3:AH3 E24:AH1048576 E4:AG23">
    <cfRule type="cellIs" dxfId="3" priority="5" stopIfTrue="1" operator="lessThan">
      <formula>0</formula>
    </cfRule>
  </conditionalFormatting>
  <conditionalFormatting sqref="Q3">
    <cfRule type="cellIs" dxfId="2" priority="4" stopIfTrue="1" operator="lessThan">
      <formula>0</formula>
    </cfRule>
  </conditionalFormatting>
  <conditionalFormatting sqref="U3">
    <cfRule type="cellIs" dxfId="1" priority="3" stopIfTrue="1" operator="lessThan">
      <formula>0</formula>
    </cfRule>
  </conditionalFormatting>
  <conditionalFormatting sqref="AH4:AH23">
    <cfRule type="cellIs" dxfId="0" priority="1" stopIfTrue="1" operator="lessThan">
      <formula>0</formula>
    </cfRule>
  </conditionalFormatting>
  <printOptions horizontalCentered="1"/>
  <pageMargins left="0.25" right="0.25" top="0.25" bottom="0.25" header="0.5" footer="0.5"/>
  <pageSetup paperSize="9" scale="44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3</vt:i4>
      </vt:variant>
    </vt:vector>
  </HeadingPairs>
  <TitlesOfParts>
    <vt:vector size="6" baseType="lpstr">
      <vt:lpstr>HK1</vt:lpstr>
      <vt:lpstr>HK2</vt:lpstr>
      <vt:lpstr>CA NAM</vt:lpstr>
      <vt:lpstr>'CA NAM'!Print_Titles</vt:lpstr>
      <vt:lpstr>'HK1'!Print_Titles</vt:lpstr>
      <vt:lpstr>'HK2'!Print_Titles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Hà Phước Tuấn</dc:creator>
  <cp:lastModifiedBy>Hà Phước Tuấn</cp:lastModifiedBy>
  <dcterms:created xsi:type="dcterms:W3CDTF">2017-07-24T02:15:40Z</dcterms:created>
  <dcterms:modified xsi:type="dcterms:W3CDTF">2017-07-24T06:25:21Z</dcterms:modified>
</cp:coreProperties>
</file>